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US DOCUMENTOS\CONVITES E CONTRATOS\DISPENSA.LICITACOES.CONTRATOS.2023\PROC.9.EMPRESA.REFORMA\"/>
    </mc:Choice>
  </mc:AlternateContent>
  <xr:revisionPtr revIDLastSave="0" documentId="13_ncr:1_{BACE6C97-57BC-4C37-9706-866F0CC8C493}" xr6:coauthVersionLast="47" xr6:coauthVersionMax="47" xr10:uidLastSave="{00000000-0000-0000-0000-000000000000}"/>
  <bookViews>
    <workbookView xWindow="-120" yWindow="-120" windowWidth="29040" windowHeight="15720" tabRatio="758" xr2:uid="{00000000-000D-0000-FFFF-FFFF00000000}"/>
  </bookViews>
  <sheets>
    <sheet name=" Planilha da Proposta" sheetId="13" r:id="rId1"/>
    <sheet name="BDI e de encargos sociais" sheetId="14" r:id="rId2"/>
    <sheet name="Cronograma Físico-Financeiro" sheetId="15" r:id="rId3"/>
  </sheets>
  <definedNames>
    <definedName name="_xlnm.Print_Area" localSheetId="0">' Planilha da Proposta'!$A$1:$E$121</definedName>
  </definedNames>
  <calcPr calcId="191029"/>
</workbook>
</file>

<file path=xl/calcChain.xml><?xml version="1.0" encoding="utf-8"?>
<calcChain xmlns="http://schemas.openxmlformats.org/spreadsheetml/2006/main">
  <c r="C30" i="15" l="1"/>
  <c r="E30" i="15" s="1"/>
  <c r="B30" i="15"/>
  <c r="C28" i="15"/>
  <c r="E28" i="15" s="1"/>
  <c r="B28" i="15"/>
  <c r="E26" i="15"/>
  <c r="C26" i="15"/>
  <c r="D26" i="15" s="1"/>
  <c r="B26" i="15"/>
  <c r="C24" i="15"/>
  <c r="E24" i="15" s="1"/>
  <c r="B24" i="15"/>
  <c r="C22" i="15"/>
  <c r="E22" i="15" s="1"/>
  <c r="B22" i="15"/>
  <c r="E20" i="15"/>
  <c r="C20" i="15"/>
  <c r="D20" i="15" s="1"/>
  <c r="B20" i="15"/>
  <c r="C18" i="15"/>
  <c r="E18" i="15" s="1"/>
  <c r="B18" i="15"/>
  <c r="C16" i="15"/>
  <c r="E16" i="15" s="1"/>
  <c r="B16" i="15"/>
  <c r="E14" i="15"/>
  <c r="C14" i="15"/>
  <c r="D14" i="15" s="1"/>
  <c r="B14" i="15"/>
  <c r="C12" i="15"/>
  <c r="E12" i="15" s="1"/>
  <c r="B12" i="15"/>
  <c r="C10" i="15"/>
  <c r="E10" i="15" s="1"/>
  <c r="B10" i="15"/>
  <c r="E8" i="15"/>
  <c r="E33" i="15" s="1"/>
  <c r="C8" i="15"/>
  <c r="E34" i="15" s="1"/>
  <c r="B8" i="15"/>
  <c r="D10" i="15" l="1"/>
  <c r="D16" i="15"/>
  <c r="D22" i="15"/>
  <c r="D28" i="15"/>
  <c r="D12" i="15"/>
  <c r="D18" i="15"/>
  <c r="D24" i="15"/>
  <c r="D30" i="15"/>
  <c r="D8" i="15"/>
  <c r="D33" i="15" s="1"/>
  <c r="C14" i="14" l="1"/>
</calcChain>
</file>

<file path=xl/sharedStrings.xml><?xml version="1.0" encoding="utf-8"?>
<sst xmlns="http://schemas.openxmlformats.org/spreadsheetml/2006/main" count="332" uniqueCount="195">
  <si>
    <t>UNID.</t>
  </si>
  <si>
    <t>QUANT.</t>
  </si>
  <si>
    <t>FONTE</t>
  </si>
  <si>
    <t xml:space="preserve">LOCAL: </t>
  </si>
  <si>
    <t xml:space="preserve">ASSUNTO: </t>
  </si>
  <si>
    <t xml:space="preserve">INTERESSADO: </t>
  </si>
  <si>
    <t xml:space="preserve">REFERÊNCIA: </t>
  </si>
  <si>
    <t>DESCRIÇÃO DO ITEM</t>
  </si>
  <si>
    <t>CÓDIGO</t>
  </si>
  <si>
    <t>03.04.020</t>
  </si>
  <si>
    <t>Demolição manual de revestimento cerâmico, incluindo a base</t>
  </si>
  <si>
    <t>BDI</t>
  </si>
  <si>
    <t>Tinta acrílica antimofo em massa, inclusive preparo</t>
  </si>
  <si>
    <t>33.10.030</t>
  </si>
  <si>
    <t>03.02.040</t>
  </si>
  <si>
    <t>Demolição manual de alvenaria de elevação ou elemento vazado, incluindo revestimento</t>
  </si>
  <si>
    <t>33.06.020</t>
  </si>
  <si>
    <t>Acrílico para quadras e pisos cimentados</t>
  </si>
  <si>
    <t>33.07.102</t>
  </si>
  <si>
    <t>Esmalte a base de água em estrutura metálica</t>
  </si>
  <si>
    <t>04.08.020</t>
  </si>
  <si>
    <t>Retirada de folha de esquadria em madeira</t>
  </si>
  <si>
    <t>04.09.020</t>
  </si>
  <si>
    <t>Retirada de esquadria metálica em geral</t>
  </si>
  <si>
    <t>14.04.210</t>
  </si>
  <si>
    <t>Alvenaria de bloco cerâmico de vedação, uso revestido, de 14 cm</t>
  </si>
  <si>
    <t>17.02.120</t>
  </si>
  <si>
    <t>Emboço comum</t>
  </si>
  <si>
    <t>17.02.220</t>
  </si>
  <si>
    <t>Reboco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</si>
  <si>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</si>
  <si>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</si>
  <si>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</si>
  <si>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</si>
  <si>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46.01.020</t>
  </si>
  <si>
    <t>Tubo de PVC rígido soldável marrom, DN= 25 mm, (3/4´), inclusive conexões</t>
  </si>
  <si>
    <t>28.20.600</t>
  </si>
  <si>
    <t>Fechadura de centro com cilindro para porta em vidro temperado</t>
  </si>
  <si>
    <t>28.20.590</t>
  </si>
  <si>
    <t>Contra fechadura de centro para porta em vidro temperado</t>
  </si>
  <si>
    <t>33.10.041</t>
  </si>
  <si>
    <t>Esmalte à base de água em massa, inclusive preparo</t>
  </si>
  <si>
    <t>11.03.090</t>
  </si>
  <si>
    <t>10.01.040</t>
  </si>
  <si>
    <t>Concreto preparado no local, fck = 20 MPa</t>
  </si>
  <si>
    <t>14.20.010</t>
  </si>
  <si>
    <t>Vergas, contravergas e pilaretes de concreto armado</t>
  </si>
  <si>
    <t>17.02.020</t>
  </si>
  <si>
    <t>Chapisco</t>
  </si>
  <si>
    <t>M2</t>
  </si>
  <si>
    <t>KG</t>
  </si>
  <si>
    <t>M</t>
  </si>
  <si>
    <t>33.01.280</t>
  </si>
  <si>
    <t>Reparo de trincas rasas até 5 mm de largura, na massa</t>
  </si>
  <si>
    <t>14.01.020</t>
  </si>
  <si>
    <t>Alvenaria de embasamento em tijolo maciço comum</t>
  </si>
  <si>
    <t>14.04.220</t>
  </si>
  <si>
    <t>55.02.050</t>
  </si>
  <si>
    <t>Limpeza e desobstrução de canaletas ou tubulações de águas pluviais</t>
  </si>
  <si>
    <t>UN</t>
  </si>
  <si>
    <t>M3</t>
  </si>
  <si>
    <t>03.01.020</t>
  </si>
  <si>
    <t>Demolição manual de concreto simples</t>
  </si>
  <si>
    <t>03.03.040</t>
  </si>
  <si>
    <t>Demolição manual de revestimento em massa de parede ou teto</t>
  </si>
  <si>
    <t>03.08.040</t>
  </si>
  <si>
    <t>Demolição manual de forro qualquer, inclusive sistema de fixação/tarugamento</t>
  </si>
  <si>
    <t>04.01.020</t>
  </si>
  <si>
    <t>Retirada de divisória em placa de madeira ou fibrocimento tarugada</t>
  </si>
  <si>
    <t>04.01.060</t>
  </si>
  <si>
    <t>Retirada de divisória em placa de concreto, granito, granilite ou mármore</t>
  </si>
  <si>
    <t>04.04.010</t>
  </si>
  <si>
    <t>Retirada de revestimento em pedra, granito ou mármore, em parede ou fachada</t>
  </si>
  <si>
    <t>04.08.100</t>
  </si>
  <si>
    <t>Retirada de armário em madeira ou metal</t>
  </si>
  <si>
    <t>04.10.080</t>
  </si>
  <si>
    <t>Retirada de peça ou acessório complementar em geral de esquadria</t>
  </si>
  <si>
    <t>04.11.020</t>
  </si>
  <si>
    <t>Retirada de aparelho sanitário incluindo acessórios</t>
  </si>
  <si>
    <t>04.18.070</t>
  </si>
  <si>
    <t>Remoção de caixa de entrada de energia padrão residencial completa</t>
  </si>
  <si>
    <t>06.02.020</t>
  </si>
  <si>
    <t>Escavação manual em solo de 1ª e 2ª categoria em vala ou cava até 1,5 m</t>
  </si>
  <si>
    <t>09.01.030</t>
  </si>
  <si>
    <t>Forma em madeira comum para estrutura</t>
  </si>
  <si>
    <t>Armadura em barra de aço CA-50 (A ou B) fyk = 500 MPa</t>
  </si>
  <si>
    <t>11.16.040</t>
  </si>
  <si>
    <t>Lançamento e adensamento de concreto ou massa em fundação</t>
  </si>
  <si>
    <t>11.16.060</t>
  </si>
  <si>
    <t>Lançamento e adensamento de concreto ou massa em estrutura</t>
  </si>
  <si>
    <t>11.20.050</t>
  </si>
  <si>
    <t>Corte de junta de dilatação, com serra de disco diamantado para pisos</t>
  </si>
  <si>
    <t>Alvenaria de bloco cerâmico de vedação, uso revestido, de 19 cm</t>
  </si>
  <si>
    <t>18.06.152</t>
  </si>
  <si>
    <t>Placa cerâmica esmaltada PEI-4 para área interna com saída para o exterior, grupo de absorção BIIb, tráfego médio, assentado com argamassa colante industrializada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</si>
  <si>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</si>
  <si>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</si>
  <si>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</si>
  <si>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</si>
  <si>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18.06.510</t>
  </si>
  <si>
    <t>Rejuntamento de rodapé em placas cerâmicas com argamassa industrializada para rejunte, altura até 10 cm, juntas acima de 3 até 5 mm</t>
  </si>
  <si>
    <t>18.08.032</t>
  </si>
  <si>
    <t>Revestimento em porcelanato esmaltado antiderrapante para área externa e ambiente com alto tráfego, grupo de absorção BIa, assentado com argamassa colante industrializada, rejuntado</t>
  </si>
  <si>
    <t>21.20.300</t>
  </si>
  <si>
    <t>Fita adesiva antiderrapante com largura de 5 cm</t>
  </si>
  <si>
    <t>22.03.070</t>
  </si>
  <si>
    <t>Forro em lâmina de PVC</t>
  </si>
  <si>
    <t>26.02.160</t>
  </si>
  <si>
    <t>Vidro temperado cinza ou bronze de 10 mm</t>
  </si>
  <si>
    <t>28.01.330</t>
  </si>
  <si>
    <t>Mola hidráulica de piso, para porta com largura até 1,10 m e peso até 120 kg</t>
  </si>
  <si>
    <t>28.20.220</t>
  </si>
  <si>
    <t>Dobradiça inferior para porta de vidro temperado</t>
  </si>
  <si>
    <t>28.20.230</t>
  </si>
  <si>
    <t>Dobradiça superior para porta de vidro temperado</t>
  </si>
  <si>
    <t>28.20.550</t>
  </si>
  <si>
    <t>Mancal inferior com rolamento para porta em vidro temperado</t>
  </si>
  <si>
    <t>28.20.655</t>
  </si>
  <si>
    <t>Puxador duplo em aço inoxidável de 300 mm, para porta</t>
  </si>
  <si>
    <t>32.16.010</t>
  </si>
  <si>
    <t>Impermeabilização em pintura de asfalto oxidado com solventes orgânicos, sobre massa</t>
  </si>
  <si>
    <t>PINTURA</t>
  </si>
  <si>
    <t>44.01.310</t>
  </si>
  <si>
    <t>Tanque de louça com coluna de 30 litros</t>
  </si>
  <si>
    <t>44.03.400</t>
  </si>
  <si>
    <t>Torneira curta com rosca para uso geral, em latão fundido cromado, DN= 3/4´</t>
  </si>
  <si>
    <t>44.03.450</t>
  </si>
  <si>
    <t>Torneira longa sem rosca para uso geral, em latão fundido cromado</t>
  </si>
  <si>
    <t>44.20.010</t>
  </si>
  <si>
    <t>Sifão plástico sanfonado universal de 1´</t>
  </si>
  <si>
    <t>45.01.020</t>
  </si>
  <si>
    <t>Entrada completa de água com abrigo e registro de gaveta, DN= 3/4´</t>
  </si>
  <si>
    <t>46.02.050</t>
  </si>
  <si>
    <t>Tubo de PVC rígido branco PxB com virola e anel de borracha, linha esgoto série normal, DN= 50 mm, inclusive conexões</t>
  </si>
  <si>
    <t>55.01.020</t>
  </si>
  <si>
    <t>Limpeza final da obra</t>
  </si>
  <si>
    <t>CDHU 190</t>
  </si>
  <si>
    <t>CDHU 190  - TABELA DE SERVIÇOS COM DESONERAÇÃO</t>
  </si>
  <si>
    <t>Reforma e adequação da Câmara Municipal de Indiaporã</t>
  </si>
  <si>
    <t>Câmara Municipal de Indiaporã</t>
  </si>
  <si>
    <t>SERVIÇOS PRELIMINARES</t>
  </si>
  <si>
    <t xml:space="preserve">PLANILHA ORÇAMENTÁRIA </t>
  </si>
  <si>
    <t>INFRA-ESTRUTURA</t>
  </si>
  <si>
    <t>SUPER ESTRUTURA</t>
  </si>
  <si>
    <t>VEDAÇÃO: ALVENARIA/DIVISÓRIA</t>
  </si>
  <si>
    <t>COBERTURA</t>
  </si>
  <si>
    <t>REVESTIMENTO</t>
  </si>
  <si>
    <t>ESQUADRIAS</t>
  </si>
  <si>
    <t>PISOS INTERNO/EXTERNO</t>
  </si>
  <si>
    <t>INSTALAÇÕES HIDRÁULICAS</t>
  </si>
  <si>
    <t>INSTALAÇÕES ELÉTRICAS /TELEFONIA/SPDA</t>
  </si>
  <si>
    <t>SERVIÇOS COMPLEMENTARES</t>
  </si>
  <si>
    <t>Rua:José Scapim, n. 21 - Centro - Indiaporã - S.P</t>
  </si>
  <si>
    <t>SINAPI</t>
  </si>
  <si>
    <t>ENTRADA DE ENERGIA ELÉTRICA, AÉREA, TRIFÁSICA, COM CAIXA DE EMBUTIR, CABO DE 25MM2 E DISJUNTOR DIN 50A (NÃO INCLUSO O POSTE DE CONCRETO). A F_07/2020_PS</t>
  </si>
  <si>
    <t>100578</t>
  </si>
  <si>
    <t>ASSENTAMENTO DE POSTE DE CONCRETO COM COMPRIMENTO NOMINAL DE 9 M, CARGA NOMINAL MENOR OU IGUAL A 1000 DAN, ENGASTAMENTO SIMPLES COM 1,5 M DE SOLO (NÃO INCLUI FORNECIMENTO). AF_11/2019</t>
  </si>
  <si>
    <t>UN.</t>
  </si>
  <si>
    <t>UM.</t>
  </si>
  <si>
    <t>COMPOSIÇÃO DO BDI</t>
  </si>
  <si>
    <t>ITENS</t>
  </si>
  <si>
    <t>DESCRIÇÃO</t>
  </si>
  <si>
    <t>%</t>
  </si>
  <si>
    <t>AC</t>
  </si>
  <si>
    <t>Administraçao Central</t>
  </si>
  <si>
    <t>S+G</t>
  </si>
  <si>
    <t>Seguros + garantias</t>
  </si>
  <si>
    <t xml:space="preserve">R </t>
  </si>
  <si>
    <t>Riscos</t>
  </si>
  <si>
    <t>DF</t>
  </si>
  <si>
    <t>Despesas Financeiras</t>
  </si>
  <si>
    <t>L</t>
  </si>
  <si>
    <t>Lucro/Remuneração</t>
  </si>
  <si>
    <t>l</t>
  </si>
  <si>
    <t>Impostos/tributos</t>
  </si>
  <si>
    <t>PIS</t>
  </si>
  <si>
    <t>COFINS</t>
  </si>
  <si>
    <t>ISS</t>
  </si>
  <si>
    <t>Contribuição Previdenciaria (Lei nº 13.161/2015)</t>
  </si>
  <si>
    <t>Taxa do BDI  (%)</t>
  </si>
  <si>
    <t>Os valores de BDI foram calculados com o emprego da fórmula:</t>
  </si>
  <si>
    <t>BDI =</t>
  </si>
  <si>
    <t>(1+AC+S+R+G)*(1+DF)*(1+L)   - 1</t>
  </si>
  <si>
    <t>(1-CP-ISS-CRPB)</t>
  </si>
  <si>
    <t>CRONOGRAMA FÍSICO-FINANCEIRO</t>
  </si>
  <si>
    <t xml:space="preserve">ASSUNTO:  Reforma e adequação da Câmara Municipal de Indiaporã </t>
  </si>
  <si>
    <r>
      <rPr>
        <b/>
        <sz val="12"/>
        <rFont val="Arial Narrow"/>
        <family val="2"/>
      </rPr>
      <t>INTERESSADO:</t>
    </r>
    <r>
      <rPr>
        <sz val="12"/>
        <rFont val="Arial Narrow"/>
        <family val="2"/>
      </rPr>
      <t xml:space="preserve"> Câmara Municipal de Indiaporã</t>
    </r>
  </si>
  <si>
    <r>
      <rPr>
        <b/>
        <sz val="12"/>
        <rFont val="Arial Narrow"/>
        <family val="2"/>
      </rPr>
      <t>LOCAL:</t>
    </r>
    <r>
      <rPr>
        <sz val="12"/>
        <rFont val="Arial Narrow"/>
        <family val="2"/>
      </rPr>
      <t xml:space="preserve">   Rua:José Scapim, n. 21 - Centro - Indiaporã - S.P</t>
    </r>
  </si>
  <si>
    <t>FONTE:   CDHU 190  - TABELA DE SERVIÇOS COM DESONERAÇÃO   BDI=21%</t>
  </si>
  <si>
    <t>ITEM</t>
  </si>
  <si>
    <t>DESCRIÇÃO DOS SERVIÇOS</t>
  </si>
  <si>
    <t>VALOR</t>
  </si>
  <si>
    <t>30 DIAS</t>
  </si>
  <si>
    <t>TOTAL</t>
  </si>
  <si>
    <t xml:space="preserve">VALOR TOTAL FINAL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</si>
</sst>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7" formatCode="_-&quot;R$&quot;\ * #,##0.00_-;\-&quot;R$&quot;\ * #,##0.00_-;_-&quot;R$&quot;\ * &quot;-&quot;??_-;_-@_-"/>
    <numFmt numFmtId="168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6"/>
      <name val="Arial Narrow"/>
      <family val="2"/>
    </font>
    <font>
      <sz val="11"/>
      <color theme="1"/>
      <name val="Arial Narrow"/>
      <family val="2"/>
    </font>
    <font>
      <b/>
      <i/>
      <sz val="12"/>
      <color rgb="FF002060"/>
      <name val="Arial Narrow"/>
      <family val="2"/>
    </font>
    <font>
      <b/>
      <i/>
      <sz val="12"/>
      <name val="Arial Narrow"/>
      <family val="2"/>
    </font>
    <font>
      <i/>
      <sz val="12"/>
      <name val="Arial Narrow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b/>
      <sz val="12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2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4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18">
    <xf numFmtId="0" fontId="0" fillId="0" borderId="0" xfId="0"/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7" fillId="2" borderId="3" xfId="0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left" vertical="center" wrapText="1" readingOrder="1"/>
    </xf>
    <xf numFmtId="2" fontId="8" fillId="4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2" fontId="13" fillId="0" borderId="1" xfId="0" applyNumberFormat="1" applyFont="1" applyBorder="1" applyAlignment="1">
      <alignment horizontal="center" vertical="center" wrapText="1" readingOrder="1"/>
    </xf>
    <xf numFmtId="0" fontId="14" fillId="2" borderId="3" xfId="0" applyFont="1" applyFill="1" applyBorder="1" applyAlignment="1">
      <alignment horizontal="center" vertical="center" wrapText="1" readingOrder="1"/>
    </xf>
    <xf numFmtId="0" fontId="14" fillId="2" borderId="0" xfId="0" applyFont="1" applyFill="1" applyAlignment="1">
      <alignment horizontal="center" vertical="center" wrapText="1" readingOrder="1"/>
    </xf>
    <xf numFmtId="0" fontId="15" fillId="2" borderId="0" xfId="0" applyFont="1" applyFill="1" applyAlignment="1">
      <alignment horizontal="center" vertical="center" wrapText="1" readingOrder="1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readingOrder="1"/>
    </xf>
    <xf numFmtId="10" fontId="6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 readingOrder="1"/>
    </xf>
    <xf numFmtId="49" fontId="1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 readingOrder="1"/>
    </xf>
    <xf numFmtId="0" fontId="7" fillId="3" borderId="2" xfId="0" applyFont="1" applyFill="1" applyBorder="1" applyAlignment="1">
      <alignment horizontal="left" vertical="center" wrapText="1" readingOrder="1"/>
    </xf>
    <xf numFmtId="0" fontId="7" fillId="3" borderId="3" xfId="0" applyFont="1" applyFill="1" applyBorder="1" applyAlignment="1">
      <alignment horizontal="left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readingOrder="1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 readingOrder="1"/>
    </xf>
    <xf numFmtId="10" fontId="6" fillId="2" borderId="1" xfId="4" applyNumberFormat="1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0" fillId="0" borderId="0" xfId="0"/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10" fontId="16" fillId="5" borderId="1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7" fillId="6" borderId="5" xfId="16" applyFont="1" applyFill="1" applyBorder="1" applyAlignment="1">
      <alignment horizontal="center" vertical="center"/>
    </xf>
    <xf numFmtId="0" fontId="7" fillId="6" borderId="5" xfId="16" applyFont="1" applyFill="1" applyBorder="1" applyAlignment="1">
      <alignment horizontal="left" vertical="center"/>
    </xf>
    <xf numFmtId="0" fontId="7" fillId="6" borderId="8" xfId="16" applyFont="1" applyFill="1" applyBorder="1" applyAlignment="1">
      <alignment horizontal="center" vertical="center"/>
    </xf>
    <xf numFmtId="0" fontId="7" fillId="6" borderId="14" xfId="16" applyFont="1" applyFill="1" applyBorder="1" applyAlignment="1">
      <alignment horizontal="center" vertical="center"/>
    </xf>
    <xf numFmtId="0" fontId="7" fillId="6" borderId="15" xfId="16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left" vertical="center"/>
    </xf>
    <xf numFmtId="44" fontId="18" fillId="7" borderId="2" xfId="0" applyNumberFormat="1" applyFont="1" applyFill="1" applyBorder="1" applyAlignment="1">
      <alignment horizontal="center" vertical="center"/>
    </xf>
    <xf numFmtId="44" fontId="9" fillId="7" borderId="16" xfId="0" applyNumberFormat="1" applyFont="1" applyFill="1" applyBorder="1" applyAlignment="1">
      <alignment horizontal="center" vertical="center"/>
    </xf>
    <xf numFmtId="44" fontId="9" fillId="7" borderId="17" xfId="0" applyNumberFormat="1" applyFont="1" applyFill="1" applyBorder="1" applyAlignment="1">
      <alignment horizontal="center" vertical="center"/>
    </xf>
    <xf numFmtId="9" fontId="9" fillId="2" borderId="16" xfId="4" applyFont="1" applyFill="1" applyBorder="1" applyAlignment="1">
      <alignment horizontal="center" vertical="center"/>
    </xf>
    <xf numFmtId="9" fontId="9" fillId="2" borderId="17" xfId="4" applyFont="1" applyFill="1" applyBorder="1" applyAlignment="1">
      <alignment horizontal="center" vertical="center"/>
    </xf>
    <xf numFmtId="9" fontId="9" fillId="2" borderId="18" xfId="4" applyFont="1" applyFill="1" applyBorder="1" applyAlignment="1">
      <alignment horizontal="center" vertical="center"/>
    </xf>
    <xf numFmtId="9" fontId="9" fillId="2" borderId="19" xfId="4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44" fontId="18" fillId="7" borderId="1" xfId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4" fontId="18" fillId="8" borderId="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12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</cellXfs>
  <cellStyles count="72">
    <cellStyle name="Moeda" xfId="1" builtinId="4"/>
    <cellStyle name="Moeda 2" xfId="8" xr:uid="{00000000-0005-0000-0000-000001000000}"/>
    <cellStyle name="Moeda 2 2" xfId="14" xr:uid="{00000000-0005-0000-0000-000002000000}"/>
    <cellStyle name="Moeda 2 2 2" xfId="26" xr:uid="{00000000-0005-0000-0000-000003000000}"/>
    <cellStyle name="Moeda 2 2 2 2" xfId="50" xr:uid="{C98BB337-F44F-4366-B42F-60E97FD87CF7}"/>
    <cellStyle name="Moeda 2 2 2 3" xfId="70" xr:uid="{A5DC7E22-B0E9-4B07-B8BE-983BD1875154}"/>
    <cellStyle name="Moeda 2 2 3" xfId="39" xr:uid="{9FFDC57D-FF3F-407E-85EC-24E6806D096E}"/>
    <cellStyle name="Moeda 2 2 4" xfId="60" xr:uid="{BE4558A6-826F-4A87-82A0-4CD212B1131F}"/>
    <cellStyle name="Moeda 2 3" xfId="21" xr:uid="{00000000-0005-0000-0000-000004000000}"/>
    <cellStyle name="Moeda 2 3 2" xfId="45" xr:uid="{970D4E04-186B-47F2-B2B0-E0B08DF9C481}"/>
    <cellStyle name="Moeda 2 3 3" xfId="65" xr:uid="{C266407E-C138-4587-9C9A-6634447BE04A}"/>
    <cellStyle name="Moeda 2 4" xfId="34" xr:uid="{57566DFE-141B-4AAA-90FB-047BDFAE22D6}"/>
    <cellStyle name="Moeda 2 5" xfId="55" xr:uid="{36195277-BC17-47E2-B68A-A21842DD75E7}"/>
    <cellStyle name="Moeda 3" xfId="9" xr:uid="{00000000-0005-0000-0000-000005000000}"/>
    <cellStyle name="Moeda 3 2" xfId="15" xr:uid="{00000000-0005-0000-0000-000006000000}"/>
    <cellStyle name="Moeda 3 2 2" xfId="27" xr:uid="{00000000-0005-0000-0000-000007000000}"/>
    <cellStyle name="Moeda 3 2 2 2" xfId="51" xr:uid="{AADCADC1-54C3-4AB1-BB6E-BE4D92BCDA4B}"/>
    <cellStyle name="Moeda 3 2 2 3" xfId="71" xr:uid="{3EA6F32E-E183-412B-B2D8-55F28F937E07}"/>
    <cellStyle name="Moeda 3 2 3" xfId="40" xr:uid="{DE6BE1B6-FD24-47B0-B0C3-CA5B2CBF15C1}"/>
    <cellStyle name="Moeda 3 2 4" xfId="61" xr:uid="{02937E44-B286-452F-BF71-0DF7F5821D24}"/>
    <cellStyle name="Moeda 3 3" xfId="22" xr:uid="{00000000-0005-0000-0000-000008000000}"/>
    <cellStyle name="Moeda 3 3 2" xfId="46" xr:uid="{49DC05BB-E2A6-4CB9-9ABC-8F23A929B3C4}"/>
    <cellStyle name="Moeda 3 3 3" xfId="66" xr:uid="{C112D692-56DB-44A6-BE4C-8FC877152C77}"/>
    <cellStyle name="Moeda 3 4" xfId="35" xr:uid="{B04BBC2E-7F7F-4401-AB7B-B3CC8EC52F87}"/>
    <cellStyle name="Moeda 3 5" xfId="56" xr:uid="{75148637-C133-4B1C-B85A-89A00FCC414F}"/>
    <cellStyle name="Moeda 4" xfId="11" xr:uid="{00000000-0005-0000-0000-000009000000}"/>
    <cellStyle name="Moeda 4 2" xfId="23" xr:uid="{00000000-0005-0000-0000-00000A000000}"/>
    <cellStyle name="Moeda 4 2 2" xfId="47" xr:uid="{554654F0-2BD4-41AF-B776-467D25B7983D}"/>
    <cellStyle name="Moeda 4 2 3" xfId="67" xr:uid="{3AE13480-46A2-48F1-9A04-D111CAC25A4B}"/>
    <cellStyle name="Moeda 4 3" xfId="36" xr:uid="{51545872-E399-4705-9C6D-CE0E280DF94C}"/>
    <cellStyle name="Moeda 4 4" xfId="57" xr:uid="{BBAA3FC7-AB1C-4BEF-8A5B-41A84719E099}"/>
    <cellStyle name="Moeda 5" xfId="17" xr:uid="{00000000-0005-0000-0000-00000B000000}"/>
    <cellStyle name="Moeda 5 2" xfId="41" xr:uid="{A6687538-82B5-4F84-AD09-8215C35F886D}"/>
    <cellStyle name="Moeda 5 3" xfId="62" xr:uid="{6E60D1ED-4435-4280-A2F0-A5CAC727F6A4}"/>
    <cellStyle name="Moeda 6" xfId="30" xr:uid="{B91B87ED-59AA-4427-B6C6-597FD6C34229}"/>
    <cellStyle name="Normal" xfId="0" builtinId="0"/>
    <cellStyle name="Normal 2" xfId="2" xr:uid="{00000000-0005-0000-0000-00000D000000}"/>
    <cellStyle name="Normal 2 2" xfId="10" xr:uid="{00000000-0005-0000-0000-00000E000000}"/>
    <cellStyle name="Normal 2 3" xfId="6" xr:uid="{00000000-0005-0000-0000-00000F000000}"/>
    <cellStyle name="Normal 2 3 2" xfId="20" xr:uid="{00000000-0005-0000-0000-000010000000}"/>
    <cellStyle name="Normal 2 3 2 2" xfId="44" xr:uid="{C7014C7F-C8B3-48E8-B35F-189C2701BBAE}"/>
    <cellStyle name="Normal 2 4" xfId="28" xr:uid="{00000000-0005-0000-0000-000011000000}"/>
    <cellStyle name="Normal 3" xfId="7" xr:uid="{00000000-0005-0000-0000-000012000000}"/>
    <cellStyle name="Normal 3 2" xfId="33" xr:uid="{D2F96B24-9B78-4B88-BF68-B0E73762D796}"/>
    <cellStyle name="Normal 4" xfId="16" xr:uid="{00000000-0005-0000-0000-000013000000}"/>
    <cellStyle name="Porcentagem" xfId="4" builtinId="5"/>
    <cellStyle name="Vírgula 2" xfId="3" xr:uid="{00000000-0005-0000-0000-000015000000}"/>
    <cellStyle name="Vírgula 2 2" xfId="5" xr:uid="{00000000-0005-0000-0000-000016000000}"/>
    <cellStyle name="Vírgula 2 2 2" xfId="13" xr:uid="{00000000-0005-0000-0000-000017000000}"/>
    <cellStyle name="Vírgula 2 2 2 2" xfId="25" xr:uid="{00000000-0005-0000-0000-000018000000}"/>
    <cellStyle name="Vírgula 2 2 2 2 2" xfId="49" xr:uid="{BF6D35B1-E9D7-4D1E-9FC9-67C73F0F5DAD}"/>
    <cellStyle name="Vírgula 2 2 2 2 3" xfId="69" xr:uid="{8E15EE10-22ED-4541-84BB-94040762C5DB}"/>
    <cellStyle name="Vírgula 2 2 2 3" xfId="38" xr:uid="{ABA6096A-AC47-4BE2-BD54-A75AF5A89053}"/>
    <cellStyle name="Vírgula 2 2 2 4" xfId="59" xr:uid="{4256E752-1853-4975-8ABD-0410B38F20FF}"/>
    <cellStyle name="Vírgula 2 2 3" xfId="19" xr:uid="{00000000-0005-0000-0000-000019000000}"/>
    <cellStyle name="Vírgula 2 2 3 2" xfId="43" xr:uid="{A59A1D35-D19E-4545-ADBE-B9E119D0D2CF}"/>
    <cellStyle name="Vírgula 2 2 3 3" xfId="64" xr:uid="{7E6B2BE5-AEB3-4BBB-930F-EC0BE0454F7C}"/>
    <cellStyle name="Vírgula 2 2 4" xfId="32" xr:uid="{8156F9F6-8F12-48AF-8B67-53B2C0D5093A}"/>
    <cellStyle name="Vírgula 2 2 5" xfId="54" xr:uid="{B779D9A0-7A1A-401F-8F53-FC27839A4EEA}"/>
    <cellStyle name="Vírgula 2 3" xfId="12" xr:uid="{00000000-0005-0000-0000-00001A000000}"/>
    <cellStyle name="Vírgula 2 3 2" xfId="24" xr:uid="{00000000-0005-0000-0000-00001B000000}"/>
    <cellStyle name="Vírgula 2 3 2 2" xfId="48" xr:uid="{1E1FAAF9-EF4B-48B1-B8D2-6662158BC62D}"/>
    <cellStyle name="Vírgula 2 3 2 3" xfId="68" xr:uid="{9CCE9899-8EC3-478B-BBD3-12EB7E5C1F77}"/>
    <cellStyle name="Vírgula 2 3 3" xfId="37" xr:uid="{FB3B7245-036D-4FB4-8DE7-9A87E61278E8}"/>
    <cellStyle name="Vírgula 2 3 4" xfId="58" xr:uid="{FEFA755D-8136-46FC-B2A0-27B9057D0130}"/>
    <cellStyle name="Vírgula 2 4" xfId="18" xr:uid="{00000000-0005-0000-0000-00001C000000}"/>
    <cellStyle name="Vírgula 2 4 2" xfId="42" xr:uid="{7BFD7883-19CB-489C-95FC-7CAF6921354B}"/>
    <cellStyle name="Vírgula 2 4 3" xfId="63" xr:uid="{5E61288C-82BD-4CC4-B9BC-D041555482FA}"/>
    <cellStyle name="Vírgula 2 5" xfId="29" xr:uid="{00000000-0005-0000-0000-00001D000000}"/>
    <cellStyle name="Vírgula 2 5 2" xfId="52" xr:uid="{2F61B531-C6EF-4528-A590-A05C1ECFDC82}"/>
    <cellStyle name="Vírgula 2 6" xfId="31" xr:uid="{4741CF2B-684E-4E4A-B177-5F68D1F64B0C}"/>
    <cellStyle name="Vírgula 2 7" xfId="53" xr:uid="{0E91564F-283C-4399-8584-DE1C83D5574B}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D8FECE"/>
      <color rgb="FFDEFFD9"/>
      <color rgb="FF66FF66"/>
      <color rgb="FFB6FEAC"/>
      <color rgb="FFA6FCB6"/>
      <color rgb="FFCCFFCC"/>
      <color rgb="FF99FF66"/>
      <color rgb="FF62DA46"/>
      <color rgb="FF3BF13F"/>
      <color rgb="FFF3F3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3524250</xdr:colOff>
      <xdr:row>116</xdr:row>
      <xdr:rowOff>171450</xdr:rowOff>
    </xdr:from>
    <xdr:to>
      <xdr:col>4</xdr:col>
      <xdr:colOff>838200</xdr:colOff>
      <xdr:row>116</xdr:row>
      <xdr:rowOff>171450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5019675" y="28422600"/>
          <a:ext cx="2809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5000625</xdr:colOff>
      <xdr:row>36</xdr:row>
      <xdr:rowOff>190500</xdr:rowOff>
    </xdr:from>
    <xdr:to>
      <xdr:col>2</xdr:col>
      <xdr:colOff>1323975</xdr:colOff>
      <xdr:row>36</xdr:row>
      <xdr:rowOff>190500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975AF561-869E-4CD2-A3F9-2CB7A85E01D5}"/>
            </a:ext>
          </a:extLst>
        </xdr:cNvPr>
        <xdr:cNvCxnSpPr/>
      </xdr:nvCxnSpPr>
      <xdr:spPr>
        <a:xfrm>
          <a:off x="5610225" y="7581900"/>
          <a:ext cx="2809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5"/>
  <sheetViews>
    <sheetView tabSelected="1" view="pageBreakPreview" topLeftCell="A4" zoomScaleNormal="84" zoomScaleSheetLayoutView="100" workbookViewId="0">
      <selection activeCell="C33" sqref="C33"/>
    </sheetView>
  </sheetViews>
  <sheetFormatPr defaultColWidth="9.140625" defaultRowHeight="15.75" x14ac:dyDescent="0.25"/>
  <cols>
    <col min="1" max="1" width="11.5703125" style="1" bestFit="1" customWidth="1"/>
    <col min="2" max="2" width="10.85546875" style="1" bestFit="1" customWidth="1"/>
    <col min="3" max="3" width="73.140625" style="17" customWidth="1"/>
    <col min="4" max="4" width="9.28515625" style="1" bestFit="1" customWidth="1"/>
    <col min="5" max="5" width="16.140625" style="29" bestFit="1" customWidth="1"/>
    <col min="6" max="6" width="14.140625" style="1" customWidth="1"/>
    <col min="7" max="16384" width="9.140625" style="1"/>
  </cols>
  <sheetData>
    <row r="1" spans="1:5" ht="24" customHeight="1" x14ac:dyDescent="0.25">
      <c r="A1" s="53" t="s">
        <v>141</v>
      </c>
      <c r="B1" s="53"/>
      <c r="C1" s="53"/>
      <c r="D1" s="53"/>
      <c r="E1" s="53"/>
    </row>
    <row r="2" spans="1:5" x14ac:dyDescent="0.25">
      <c r="A2" s="54" t="s">
        <v>4</v>
      </c>
      <c r="B2" s="54"/>
      <c r="C2" s="55" t="s">
        <v>138</v>
      </c>
      <c r="D2" s="55"/>
      <c r="E2" s="55"/>
    </row>
    <row r="3" spans="1:5" x14ac:dyDescent="0.25">
      <c r="A3" s="54" t="s">
        <v>5</v>
      </c>
      <c r="B3" s="54"/>
      <c r="C3" s="56" t="s">
        <v>139</v>
      </c>
      <c r="D3" s="56"/>
      <c r="E3" s="56"/>
    </row>
    <row r="4" spans="1:5" x14ac:dyDescent="0.25">
      <c r="A4" s="54" t="s">
        <v>3</v>
      </c>
      <c r="B4" s="54"/>
      <c r="C4" s="56" t="s">
        <v>152</v>
      </c>
      <c r="D4" s="56"/>
      <c r="E4" s="56"/>
    </row>
    <row r="5" spans="1:5" x14ac:dyDescent="0.25">
      <c r="A5" s="54" t="s">
        <v>6</v>
      </c>
      <c r="B5" s="54"/>
      <c r="C5" s="55" t="s">
        <v>137</v>
      </c>
      <c r="D5" s="55"/>
      <c r="E5" s="55"/>
    </row>
    <row r="6" spans="1:5" x14ac:dyDescent="0.25">
      <c r="A6" s="57" t="s">
        <v>11</v>
      </c>
      <c r="B6" s="57"/>
      <c r="C6" s="58">
        <v>0</v>
      </c>
      <c r="D6" s="58"/>
      <c r="E6" s="58"/>
    </row>
    <row r="7" spans="1:5" x14ac:dyDescent="0.25">
      <c r="A7" s="52"/>
      <c r="B7" s="52"/>
      <c r="C7" s="52"/>
      <c r="D7" s="52"/>
      <c r="E7" s="52"/>
    </row>
    <row r="8" spans="1:5" x14ac:dyDescent="0.25">
      <c r="A8" s="18" t="s">
        <v>2</v>
      </c>
      <c r="B8" s="18" t="s">
        <v>8</v>
      </c>
      <c r="C8" s="19" t="s">
        <v>7</v>
      </c>
      <c r="D8" s="18" t="s">
        <v>0</v>
      </c>
      <c r="E8" s="20" t="s">
        <v>1</v>
      </c>
    </row>
    <row r="9" spans="1:5" ht="15.75" customHeight="1" x14ac:dyDescent="0.25">
      <c r="A9" s="21">
        <v>1</v>
      </c>
      <c r="B9" s="46" t="s">
        <v>140</v>
      </c>
      <c r="C9" s="47"/>
      <c r="D9" s="47"/>
      <c r="E9" s="47"/>
    </row>
    <row r="10" spans="1:5" x14ac:dyDescent="0.25">
      <c r="A10" s="2" t="s">
        <v>136</v>
      </c>
      <c r="B10" s="32" t="s">
        <v>79</v>
      </c>
      <c r="C10" s="3" t="s">
        <v>80</v>
      </c>
      <c r="D10" s="4" t="s">
        <v>59</v>
      </c>
      <c r="E10" s="22">
        <v>1</v>
      </c>
    </row>
    <row r="11" spans="1:5" x14ac:dyDescent="0.25">
      <c r="A11" s="2" t="s">
        <v>136</v>
      </c>
      <c r="B11" s="32" t="s">
        <v>77</v>
      </c>
      <c r="C11" s="3" t="s">
        <v>78</v>
      </c>
      <c r="D11" s="4" t="s">
        <v>59</v>
      </c>
      <c r="E11" s="22">
        <v>1</v>
      </c>
    </row>
    <row r="12" spans="1:5" x14ac:dyDescent="0.25">
      <c r="A12" s="2" t="s">
        <v>136</v>
      </c>
      <c r="B12" s="33" t="s">
        <v>61</v>
      </c>
      <c r="C12" s="3" t="s">
        <v>62</v>
      </c>
      <c r="D12" s="4" t="s">
        <v>60</v>
      </c>
      <c r="E12" s="22">
        <v>0.08</v>
      </c>
    </row>
    <row r="13" spans="1:5" x14ac:dyDescent="0.25">
      <c r="A13" s="2" t="s">
        <v>136</v>
      </c>
      <c r="B13" s="32" t="s">
        <v>75</v>
      </c>
      <c r="C13" s="3" t="s">
        <v>76</v>
      </c>
      <c r="D13" s="4" t="s">
        <v>59</v>
      </c>
      <c r="E13" s="22">
        <v>1</v>
      </c>
    </row>
    <row r="14" spans="1:5" ht="31.5" customHeight="1" x14ac:dyDescent="0.25">
      <c r="A14" s="2" t="s">
        <v>136</v>
      </c>
      <c r="B14" s="32" t="s">
        <v>14</v>
      </c>
      <c r="C14" s="3" t="s">
        <v>15</v>
      </c>
      <c r="D14" s="4" t="s">
        <v>60</v>
      </c>
      <c r="E14" s="22">
        <v>0.71</v>
      </c>
    </row>
    <row r="15" spans="1:5" x14ac:dyDescent="0.25">
      <c r="A15" s="2" t="s">
        <v>136</v>
      </c>
      <c r="B15" s="32" t="s">
        <v>22</v>
      </c>
      <c r="C15" s="3" t="s">
        <v>23</v>
      </c>
      <c r="D15" s="4" t="s">
        <v>49</v>
      </c>
      <c r="E15" s="22">
        <v>9.3800000000000008</v>
      </c>
    </row>
    <row r="16" spans="1:5" ht="31.15" customHeight="1" x14ac:dyDescent="0.25">
      <c r="A16" s="2" t="s">
        <v>136</v>
      </c>
      <c r="B16" s="33" t="s">
        <v>63</v>
      </c>
      <c r="C16" s="3" t="s">
        <v>64</v>
      </c>
      <c r="D16" s="4" t="s">
        <v>49</v>
      </c>
      <c r="E16" s="22">
        <v>29.81</v>
      </c>
    </row>
    <row r="17" spans="1:5" ht="15.75" customHeight="1" x14ac:dyDescent="0.25">
      <c r="A17" s="2" t="s">
        <v>136</v>
      </c>
      <c r="B17" s="33" t="s">
        <v>90</v>
      </c>
      <c r="C17" s="3" t="s">
        <v>91</v>
      </c>
      <c r="D17" s="4" t="s">
        <v>51</v>
      </c>
      <c r="E17" s="22">
        <v>7.16</v>
      </c>
    </row>
    <row r="18" spans="1:5" ht="16.5" customHeight="1" x14ac:dyDescent="0.25">
      <c r="A18" s="2" t="s">
        <v>136</v>
      </c>
      <c r="B18" s="32" t="s">
        <v>67</v>
      </c>
      <c r="C18" s="3" t="s">
        <v>68</v>
      </c>
      <c r="D18" s="4" t="s">
        <v>49</v>
      </c>
      <c r="E18" s="22">
        <v>8.1</v>
      </c>
    </row>
    <row r="19" spans="1:5" ht="16.5" customHeight="1" x14ac:dyDescent="0.25">
      <c r="A19" s="2" t="s">
        <v>136</v>
      </c>
      <c r="B19" s="32" t="s">
        <v>20</v>
      </c>
      <c r="C19" s="3" t="s">
        <v>21</v>
      </c>
      <c r="D19" s="4" t="s">
        <v>59</v>
      </c>
      <c r="E19" s="22">
        <v>1</v>
      </c>
    </row>
    <row r="20" spans="1:5" x14ac:dyDescent="0.25">
      <c r="A20" s="2" t="s">
        <v>136</v>
      </c>
      <c r="B20" s="32" t="s">
        <v>73</v>
      </c>
      <c r="C20" s="3" t="s">
        <v>74</v>
      </c>
      <c r="D20" s="4" t="s">
        <v>49</v>
      </c>
      <c r="E20" s="22">
        <v>0.9</v>
      </c>
    </row>
    <row r="21" spans="1:5" x14ac:dyDescent="0.25">
      <c r="A21" s="2" t="s">
        <v>136</v>
      </c>
      <c r="B21" s="32" t="s">
        <v>65</v>
      </c>
      <c r="C21" s="3" t="s">
        <v>66</v>
      </c>
      <c r="D21" s="4" t="s">
        <v>49</v>
      </c>
      <c r="E21" s="22">
        <v>2.72</v>
      </c>
    </row>
    <row r="22" spans="1:5" x14ac:dyDescent="0.25">
      <c r="A22" s="2" t="s">
        <v>136</v>
      </c>
      <c r="B22" s="32" t="s">
        <v>9</v>
      </c>
      <c r="C22" s="3" t="s">
        <v>10</v>
      </c>
      <c r="D22" s="4" t="s">
        <v>49</v>
      </c>
      <c r="E22" s="22">
        <v>12.94</v>
      </c>
    </row>
    <row r="23" spans="1:5" x14ac:dyDescent="0.25">
      <c r="A23" s="2" t="s">
        <v>136</v>
      </c>
      <c r="B23" s="32" t="s">
        <v>77</v>
      </c>
      <c r="C23" s="3" t="s">
        <v>78</v>
      </c>
      <c r="D23" s="4" t="s">
        <v>59</v>
      </c>
      <c r="E23" s="22">
        <v>2</v>
      </c>
    </row>
    <row r="24" spans="1:5" x14ac:dyDescent="0.25">
      <c r="A24" s="2" t="s">
        <v>136</v>
      </c>
      <c r="B24" s="32" t="s">
        <v>69</v>
      </c>
      <c r="C24" s="3" t="s">
        <v>70</v>
      </c>
      <c r="D24" s="4" t="s">
        <v>49</v>
      </c>
      <c r="E24" s="22">
        <v>0.23</v>
      </c>
    </row>
    <row r="25" spans="1:5" x14ac:dyDescent="0.25">
      <c r="A25" s="2" t="s">
        <v>136</v>
      </c>
      <c r="B25" s="32" t="s">
        <v>71</v>
      </c>
      <c r="C25" s="3" t="s">
        <v>72</v>
      </c>
      <c r="D25" s="4" t="s">
        <v>49</v>
      </c>
      <c r="E25" s="22">
        <v>0.55000000000000004</v>
      </c>
    </row>
    <row r="26" spans="1:5" ht="16.5" customHeight="1" x14ac:dyDescent="0.25">
      <c r="A26" s="2"/>
      <c r="B26" s="34"/>
      <c r="C26" s="3"/>
      <c r="D26" s="4"/>
      <c r="E26" s="22"/>
    </row>
    <row r="27" spans="1:5" x14ac:dyDescent="0.25">
      <c r="A27" s="6"/>
      <c r="B27" s="7"/>
      <c r="C27" s="7"/>
      <c r="D27" s="7"/>
      <c r="E27" s="23"/>
    </row>
    <row r="28" spans="1:5" ht="15.75" customHeight="1" x14ac:dyDescent="0.25">
      <c r="A28" s="21">
        <v>2</v>
      </c>
      <c r="B28" s="46" t="s">
        <v>142</v>
      </c>
      <c r="C28" s="47"/>
      <c r="D28" s="47"/>
      <c r="E28" s="47"/>
    </row>
    <row r="29" spans="1:5" x14ac:dyDescent="0.25">
      <c r="A29" s="2" t="s">
        <v>136</v>
      </c>
      <c r="B29" s="32" t="s">
        <v>81</v>
      </c>
      <c r="C29" s="3" t="s">
        <v>82</v>
      </c>
      <c r="D29" s="4" t="s">
        <v>60</v>
      </c>
      <c r="E29" s="22">
        <v>0.11</v>
      </c>
    </row>
    <row r="30" spans="1:5" x14ac:dyDescent="0.25">
      <c r="A30" s="2" t="s">
        <v>136</v>
      </c>
      <c r="B30" s="32" t="s">
        <v>42</v>
      </c>
      <c r="C30" s="3" t="s">
        <v>44</v>
      </c>
      <c r="D30" s="4" t="s">
        <v>60</v>
      </c>
      <c r="E30" s="22">
        <v>0.11</v>
      </c>
    </row>
    <row r="31" spans="1:5" x14ac:dyDescent="0.25">
      <c r="A31" s="2" t="s">
        <v>136</v>
      </c>
      <c r="B31" s="32" t="s">
        <v>86</v>
      </c>
      <c r="C31" s="3" t="s">
        <v>87</v>
      </c>
      <c r="D31" s="4" t="s">
        <v>60</v>
      </c>
      <c r="E31" s="22">
        <v>0.11</v>
      </c>
    </row>
    <row r="32" spans="1:5" x14ac:dyDescent="0.25">
      <c r="A32" s="2" t="s">
        <v>136</v>
      </c>
      <c r="B32" s="32" t="s">
        <v>43</v>
      </c>
      <c r="C32" s="3" t="s">
        <v>85</v>
      </c>
      <c r="D32" s="4" t="s">
        <v>50</v>
      </c>
      <c r="E32" s="22">
        <v>2.75</v>
      </c>
    </row>
    <row r="33" spans="1:5" ht="31.5" customHeight="1" x14ac:dyDescent="0.25">
      <c r="A33" s="2" t="s">
        <v>136</v>
      </c>
      <c r="B33" s="32" t="s">
        <v>119</v>
      </c>
      <c r="C33" s="3" t="s">
        <v>120</v>
      </c>
      <c r="D33" s="4" t="s">
        <v>49</v>
      </c>
      <c r="E33" s="22">
        <v>0.6</v>
      </c>
    </row>
    <row r="34" spans="1:5" ht="16.5" x14ac:dyDescent="0.25">
      <c r="A34" s="2"/>
      <c r="B34" s="34"/>
      <c r="C34" s="3"/>
      <c r="D34" s="4"/>
      <c r="E34" s="22"/>
    </row>
    <row r="35" spans="1:5" x14ac:dyDescent="0.25">
      <c r="A35" s="50"/>
      <c r="B35" s="50"/>
      <c r="C35" s="50"/>
      <c r="D35" s="50"/>
      <c r="E35" s="50"/>
    </row>
    <row r="36" spans="1:5" ht="15.75" customHeight="1" x14ac:dyDescent="0.25">
      <c r="A36" s="21">
        <v>3</v>
      </c>
      <c r="B36" s="46" t="s">
        <v>143</v>
      </c>
      <c r="C36" s="47"/>
      <c r="D36" s="47"/>
      <c r="E36" s="47"/>
    </row>
    <row r="37" spans="1:5" x14ac:dyDescent="0.25">
      <c r="A37" s="2" t="s">
        <v>136</v>
      </c>
      <c r="B37" s="32" t="s">
        <v>45</v>
      </c>
      <c r="C37" s="3" t="s">
        <v>46</v>
      </c>
      <c r="D37" s="4" t="s">
        <v>60</v>
      </c>
      <c r="E37" s="22">
        <v>0.17</v>
      </c>
    </row>
    <row r="38" spans="1:5" x14ac:dyDescent="0.25">
      <c r="A38" s="2" t="s">
        <v>136</v>
      </c>
      <c r="B38" s="32" t="s">
        <v>42</v>
      </c>
      <c r="C38" s="3" t="s">
        <v>44</v>
      </c>
      <c r="D38" s="4" t="s">
        <v>60</v>
      </c>
      <c r="E38" s="22">
        <v>0.14000000000000001</v>
      </c>
    </row>
    <row r="39" spans="1:5" x14ac:dyDescent="0.25">
      <c r="A39" s="2" t="s">
        <v>136</v>
      </c>
      <c r="B39" s="32" t="s">
        <v>88</v>
      </c>
      <c r="C39" s="3" t="s">
        <v>89</v>
      </c>
      <c r="D39" s="4" t="s">
        <v>60</v>
      </c>
      <c r="E39" s="22">
        <v>0.14000000000000001</v>
      </c>
    </row>
    <row r="40" spans="1:5" x14ac:dyDescent="0.25">
      <c r="A40" s="2" t="s">
        <v>136</v>
      </c>
      <c r="B40" s="32" t="s">
        <v>43</v>
      </c>
      <c r="C40" s="3" t="s">
        <v>85</v>
      </c>
      <c r="D40" s="4" t="s">
        <v>50</v>
      </c>
      <c r="E40" s="22">
        <v>7</v>
      </c>
    </row>
    <row r="41" spans="1:5" x14ac:dyDescent="0.25">
      <c r="A41" s="2" t="s">
        <v>136</v>
      </c>
      <c r="B41" s="32" t="s">
        <v>83</v>
      </c>
      <c r="C41" s="3" t="s">
        <v>84</v>
      </c>
      <c r="D41" s="4" t="s">
        <v>49</v>
      </c>
      <c r="E41" s="22">
        <v>2.16</v>
      </c>
    </row>
    <row r="42" spans="1:5" ht="16.5" x14ac:dyDescent="0.25">
      <c r="A42" s="2"/>
      <c r="B42" s="34"/>
      <c r="C42" s="3"/>
      <c r="D42" s="4"/>
      <c r="E42" s="22"/>
    </row>
    <row r="43" spans="1:5" x14ac:dyDescent="0.25">
      <c r="A43" s="51"/>
      <c r="B43" s="51"/>
      <c r="C43" s="51"/>
      <c r="D43" s="51"/>
      <c r="E43" s="51"/>
    </row>
    <row r="44" spans="1:5" ht="15.75" customHeight="1" x14ac:dyDescent="0.25">
      <c r="A44" s="21">
        <v>4</v>
      </c>
      <c r="B44" s="46" t="s">
        <v>144</v>
      </c>
      <c r="C44" s="47"/>
      <c r="D44" s="47"/>
      <c r="E44" s="47"/>
    </row>
    <row r="45" spans="1:5" x14ac:dyDescent="0.25">
      <c r="A45" s="2" t="s">
        <v>136</v>
      </c>
      <c r="B45" s="32" t="s">
        <v>56</v>
      </c>
      <c r="C45" s="3" t="s">
        <v>92</v>
      </c>
      <c r="D45" s="4" t="s">
        <v>49</v>
      </c>
      <c r="E45" s="22">
        <v>1</v>
      </c>
    </row>
    <row r="46" spans="1:5" x14ac:dyDescent="0.25">
      <c r="A46" s="2" t="s">
        <v>136</v>
      </c>
      <c r="B46" s="33" t="s">
        <v>24</v>
      </c>
      <c r="C46" s="3" t="s">
        <v>25</v>
      </c>
      <c r="D46" s="4" t="s">
        <v>49</v>
      </c>
      <c r="E46" s="22">
        <v>2.2599999999999998</v>
      </c>
    </row>
    <row r="47" spans="1:5" x14ac:dyDescent="0.25">
      <c r="A47" s="2" t="s">
        <v>136</v>
      </c>
      <c r="B47" s="32" t="s">
        <v>54</v>
      </c>
      <c r="C47" s="3" t="s">
        <v>55</v>
      </c>
      <c r="D47" s="4" t="s">
        <v>60</v>
      </c>
      <c r="E47" s="22">
        <v>0.03</v>
      </c>
    </row>
    <row r="48" spans="1:5" ht="16.5" x14ac:dyDescent="0.25">
      <c r="A48" s="2"/>
      <c r="B48" s="35"/>
      <c r="C48" s="3"/>
      <c r="D48" s="4"/>
      <c r="E48" s="22"/>
    </row>
    <row r="49" spans="1:5" ht="15.75" customHeight="1" x14ac:dyDescent="0.25">
      <c r="A49" s="52"/>
      <c r="B49" s="52"/>
      <c r="C49" s="52"/>
      <c r="D49" s="52"/>
      <c r="E49" s="52"/>
    </row>
    <row r="50" spans="1:5" ht="15.75" customHeight="1" x14ac:dyDescent="0.25">
      <c r="A50" s="21">
        <v>5</v>
      </c>
      <c r="B50" s="46" t="s">
        <v>145</v>
      </c>
      <c r="C50" s="47"/>
      <c r="D50" s="47"/>
      <c r="E50" s="47"/>
    </row>
    <row r="51" spans="1:5" x14ac:dyDescent="0.25">
      <c r="A51" s="2" t="s">
        <v>136</v>
      </c>
      <c r="B51" s="32" t="s">
        <v>105</v>
      </c>
      <c r="C51" s="3" t="s">
        <v>106</v>
      </c>
      <c r="D51" s="4" t="s">
        <v>49</v>
      </c>
      <c r="E51" s="22">
        <v>2.72</v>
      </c>
    </row>
    <row r="52" spans="1:5" ht="16.5" x14ac:dyDescent="0.25">
      <c r="A52" s="2"/>
      <c r="B52" s="35"/>
      <c r="C52" s="3"/>
      <c r="D52" s="4"/>
      <c r="E52" s="22"/>
    </row>
    <row r="53" spans="1:5" ht="16.5" customHeight="1" x14ac:dyDescent="0.25">
      <c r="A53" s="48"/>
      <c r="B53" s="49"/>
      <c r="C53" s="49"/>
      <c r="D53" s="49"/>
      <c r="E53" s="49"/>
    </row>
    <row r="54" spans="1:5" ht="15.75" customHeight="1" x14ac:dyDescent="0.25">
      <c r="A54" s="21">
        <v>6</v>
      </c>
      <c r="B54" s="46" t="s">
        <v>146</v>
      </c>
      <c r="C54" s="47"/>
      <c r="D54" s="47"/>
      <c r="E54" s="47"/>
    </row>
    <row r="55" spans="1:5" x14ac:dyDescent="0.25">
      <c r="A55" s="2" t="s">
        <v>136</v>
      </c>
      <c r="B55" s="32" t="s">
        <v>47</v>
      </c>
      <c r="C55" s="3" t="s">
        <v>48</v>
      </c>
      <c r="D55" s="4" t="s">
        <v>49</v>
      </c>
      <c r="E55" s="22">
        <v>19.190000000000001</v>
      </c>
    </row>
    <row r="56" spans="1:5" x14ac:dyDescent="0.25">
      <c r="A56" s="2" t="s">
        <v>136</v>
      </c>
      <c r="B56" s="32" t="s">
        <v>26</v>
      </c>
      <c r="C56" s="3" t="s">
        <v>27</v>
      </c>
      <c r="D56" s="4" t="s">
        <v>49</v>
      </c>
      <c r="E56" s="22">
        <v>19.190000000000001</v>
      </c>
    </row>
    <row r="57" spans="1:5" x14ac:dyDescent="0.25">
      <c r="A57" s="2" t="s">
        <v>136</v>
      </c>
      <c r="B57" s="32" t="s">
        <v>28</v>
      </c>
      <c r="C57" s="3" t="s">
        <v>29</v>
      </c>
      <c r="D57" s="4" t="s">
        <v>49</v>
      </c>
      <c r="E57" s="22">
        <v>19.190000000000001</v>
      </c>
    </row>
    <row r="58" spans="1:5" ht="47.25" customHeight="1" x14ac:dyDescent="0.25">
      <c r="A58" s="2" t="s">
        <v>136</v>
      </c>
      <c r="B58" s="32" t="s">
        <v>93</v>
      </c>
      <c r="C58" s="3" t="s">
        <v>94</v>
      </c>
      <c r="D58" s="4" t="s">
        <v>49</v>
      </c>
      <c r="E58" s="22">
        <v>13.25</v>
      </c>
    </row>
    <row r="59" spans="1:5" ht="31.5" customHeight="1" x14ac:dyDescent="0.25">
      <c r="A59" s="2" t="s">
        <v>136</v>
      </c>
      <c r="B59" s="32" t="s">
        <v>95</v>
      </c>
      <c r="C59" s="3" t="s">
        <v>96</v>
      </c>
      <c r="D59" s="4" t="s">
        <v>49</v>
      </c>
      <c r="E59" s="22">
        <v>13.25</v>
      </c>
    </row>
    <row r="60" spans="1:5" ht="16.5" x14ac:dyDescent="0.25">
      <c r="A60" s="2"/>
      <c r="B60" s="34"/>
      <c r="C60" s="3"/>
      <c r="D60" s="4"/>
      <c r="E60" s="22"/>
    </row>
    <row r="61" spans="1:5" ht="16.5" customHeight="1" x14ac:dyDescent="0.25">
      <c r="A61" s="48"/>
      <c r="B61" s="49"/>
      <c r="C61" s="49"/>
      <c r="D61" s="49"/>
      <c r="E61" s="49"/>
    </row>
    <row r="62" spans="1:5" ht="15.75" customHeight="1" x14ac:dyDescent="0.25">
      <c r="A62" s="21">
        <v>7</v>
      </c>
      <c r="B62" s="46" t="s">
        <v>147</v>
      </c>
      <c r="C62" s="47"/>
      <c r="D62" s="47"/>
      <c r="E62" s="47"/>
    </row>
    <row r="63" spans="1:5" x14ac:dyDescent="0.25">
      <c r="A63" s="2" t="s">
        <v>136</v>
      </c>
      <c r="B63" s="32" t="s">
        <v>107</v>
      </c>
      <c r="C63" s="3" t="s">
        <v>108</v>
      </c>
      <c r="D63" s="4" t="s">
        <v>49</v>
      </c>
      <c r="E63" s="22">
        <v>12.67</v>
      </c>
    </row>
    <row r="64" spans="1:5" x14ac:dyDescent="0.25">
      <c r="A64" s="2" t="s">
        <v>136</v>
      </c>
      <c r="B64" s="2" t="s">
        <v>36</v>
      </c>
      <c r="C64" s="3" t="s">
        <v>37</v>
      </c>
      <c r="D64" s="4" t="s">
        <v>59</v>
      </c>
      <c r="E64" s="22">
        <v>4</v>
      </c>
    </row>
    <row r="65" spans="1:5" x14ac:dyDescent="0.25">
      <c r="A65" s="2" t="s">
        <v>136</v>
      </c>
      <c r="B65" s="2" t="s">
        <v>38</v>
      </c>
      <c r="C65" s="3" t="s">
        <v>39</v>
      </c>
      <c r="D65" s="4" t="s">
        <v>59</v>
      </c>
      <c r="E65" s="22">
        <v>4</v>
      </c>
    </row>
    <row r="66" spans="1:5" x14ac:dyDescent="0.25">
      <c r="A66" s="2" t="s">
        <v>136</v>
      </c>
      <c r="B66" s="32" t="s">
        <v>109</v>
      </c>
      <c r="C66" s="3" t="s">
        <v>110</v>
      </c>
      <c r="D66" s="4" t="s">
        <v>59</v>
      </c>
      <c r="E66" s="22">
        <v>1</v>
      </c>
    </row>
    <row r="67" spans="1:5" x14ac:dyDescent="0.25">
      <c r="A67" s="2" t="s">
        <v>136</v>
      </c>
      <c r="B67" s="32" t="s">
        <v>111</v>
      </c>
      <c r="C67" s="3" t="s">
        <v>112</v>
      </c>
      <c r="D67" s="4" t="s">
        <v>59</v>
      </c>
      <c r="E67" s="22">
        <v>1</v>
      </c>
    </row>
    <row r="68" spans="1:5" x14ac:dyDescent="0.25">
      <c r="A68" s="2" t="s">
        <v>136</v>
      </c>
      <c r="B68" s="32" t="s">
        <v>113</v>
      </c>
      <c r="C68" s="3" t="s">
        <v>114</v>
      </c>
      <c r="D68" s="4" t="s">
        <v>59</v>
      </c>
      <c r="E68" s="22">
        <v>1</v>
      </c>
    </row>
    <row r="69" spans="1:5" x14ac:dyDescent="0.25">
      <c r="A69" s="2" t="s">
        <v>136</v>
      </c>
      <c r="B69" s="32" t="s">
        <v>115</v>
      </c>
      <c r="C69" s="3" t="s">
        <v>116</v>
      </c>
      <c r="D69" s="4" t="s">
        <v>59</v>
      </c>
      <c r="E69" s="22">
        <v>6</v>
      </c>
    </row>
    <row r="70" spans="1:5" ht="31.15" customHeight="1" x14ac:dyDescent="0.25">
      <c r="A70" s="2" t="s">
        <v>136</v>
      </c>
      <c r="B70" s="32" t="s">
        <v>117</v>
      </c>
      <c r="C70" s="3" t="s">
        <v>118</v>
      </c>
      <c r="D70" s="4" t="s">
        <v>59</v>
      </c>
      <c r="E70" s="22">
        <v>4</v>
      </c>
    </row>
    <row r="71" spans="1:5" x14ac:dyDescent="0.25">
      <c r="A71" s="2"/>
      <c r="B71" s="2"/>
      <c r="C71" s="3"/>
      <c r="D71" s="4"/>
      <c r="E71" s="22"/>
    </row>
    <row r="72" spans="1:5" x14ac:dyDescent="0.25">
      <c r="A72" s="48"/>
      <c r="B72" s="49"/>
      <c r="C72" s="49"/>
      <c r="D72" s="49"/>
      <c r="E72" s="49"/>
    </row>
    <row r="73" spans="1:5" ht="15.75" customHeight="1" x14ac:dyDescent="0.25">
      <c r="A73" s="21">
        <v>8</v>
      </c>
      <c r="B73" s="46" t="s">
        <v>148</v>
      </c>
      <c r="C73" s="47"/>
      <c r="D73" s="47"/>
      <c r="E73" s="47"/>
    </row>
    <row r="74" spans="1:5" ht="31.5" customHeight="1" x14ac:dyDescent="0.25">
      <c r="A74" s="2" t="s">
        <v>136</v>
      </c>
      <c r="B74" s="36" t="s">
        <v>30</v>
      </c>
      <c r="C74" s="30" t="s">
        <v>31</v>
      </c>
      <c r="D74" s="37" t="s">
        <v>49</v>
      </c>
      <c r="E74" s="38">
        <v>0.41</v>
      </c>
    </row>
    <row r="75" spans="1:5" ht="47.25" customHeight="1" x14ac:dyDescent="0.25">
      <c r="A75" s="2" t="s">
        <v>136</v>
      </c>
      <c r="B75" s="36" t="s">
        <v>32</v>
      </c>
      <c r="C75" s="30" t="s">
        <v>33</v>
      </c>
      <c r="D75" s="37" t="s">
        <v>51</v>
      </c>
      <c r="E75" s="38">
        <v>0.51</v>
      </c>
    </row>
    <row r="76" spans="1:5" ht="31.5" customHeight="1" x14ac:dyDescent="0.25">
      <c r="A76" s="2" t="s">
        <v>136</v>
      </c>
      <c r="B76" s="36" t="s">
        <v>97</v>
      </c>
      <c r="C76" s="30" t="s">
        <v>98</v>
      </c>
      <c r="D76" s="37" t="s">
        <v>49</v>
      </c>
      <c r="E76" s="38">
        <v>0.41</v>
      </c>
    </row>
    <row r="77" spans="1:5" ht="31.5" customHeight="1" x14ac:dyDescent="0.25">
      <c r="A77" s="2" t="s">
        <v>136</v>
      </c>
      <c r="B77" s="36" t="s">
        <v>99</v>
      </c>
      <c r="C77" s="30" t="s">
        <v>100</v>
      </c>
      <c r="D77" s="37" t="s">
        <v>51</v>
      </c>
      <c r="E77" s="38">
        <v>0.51</v>
      </c>
    </row>
    <row r="78" spans="1:5" ht="47.25" customHeight="1" x14ac:dyDescent="0.25">
      <c r="A78" s="2" t="s">
        <v>136</v>
      </c>
      <c r="B78" s="36" t="s">
        <v>32</v>
      </c>
      <c r="C78" s="30" t="s">
        <v>33</v>
      </c>
      <c r="D78" s="37" t="s">
        <v>51</v>
      </c>
      <c r="E78" s="38">
        <v>10.16</v>
      </c>
    </row>
    <row r="79" spans="1:5" ht="31.5" customHeight="1" x14ac:dyDescent="0.25">
      <c r="A79" s="2" t="s">
        <v>136</v>
      </c>
      <c r="B79" s="36" t="s">
        <v>99</v>
      </c>
      <c r="C79" s="30" t="s">
        <v>100</v>
      </c>
      <c r="D79" s="37" t="s">
        <v>51</v>
      </c>
      <c r="E79" s="38">
        <v>10.16</v>
      </c>
    </row>
    <row r="80" spans="1:5" ht="47.25" customHeight="1" x14ac:dyDescent="0.25">
      <c r="A80" s="2" t="s">
        <v>136</v>
      </c>
      <c r="B80" s="36" t="s">
        <v>101</v>
      </c>
      <c r="C80" s="30" t="s">
        <v>102</v>
      </c>
      <c r="D80" s="37" t="s">
        <v>49</v>
      </c>
      <c r="E80" s="38">
        <v>10.24</v>
      </c>
    </row>
    <row r="81" spans="1:8" ht="31.15" customHeight="1" x14ac:dyDescent="0.25">
      <c r="A81" s="2" t="s">
        <v>136</v>
      </c>
      <c r="B81" s="36" t="s">
        <v>103</v>
      </c>
      <c r="C81" s="30" t="s">
        <v>104</v>
      </c>
      <c r="D81" s="37" t="s">
        <v>51</v>
      </c>
      <c r="E81" s="38">
        <v>11.2</v>
      </c>
    </row>
    <row r="82" spans="1:8" ht="16.5" customHeight="1" x14ac:dyDescent="0.25">
      <c r="A82" s="2"/>
      <c r="B82" s="39"/>
      <c r="C82" s="30"/>
      <c r="D82" s="37"/>
      <c r="E82" s="38"/>
    </row>
    <row r="83" spans="1:8" x14ac:dyDescent="0.25">
      <c r="A83" s="48"/>
      <c r="B83" s="49"/>
      <c r="C83" s="49"/>
      <c r="D83" s="49"/>
      <c r="E83" s="49"/>
    </row>
    <row r="84" spans="1:8" ht="15.75" customHeight="1" x14ac:dyDescent="0.25">
      <c r="A84" s="21">
        <v>9</v>
      </c>
      <c r="B84" s="46" t="s">
        <v>149</v>
      </c>
      <c r="C84" s="47"/>
      <c r="D84" s="47"/>
      <c r="E84" s="47"/>
    </row>
    <row r="85" spans="1:8" x14ac:dyDescent="0.25">
      <c r="A85" s="2" t="s">
        <v>136</v>
      </c>
      <c r="B85" s="32" t="s">
        <v>130</v>
      </c>
      <c r="C85" s="3" t="s">
        <v>131</v>
      </c>
      <c r="D85" s="4" t="s">
        <v>59</v>
      </c>
      <c r="E85" s="22">
        <v>1</v>
      </c>
    </row>
    <row r="86" spans="1:8" x14ac:dyDescent="0.25">
      <c r="A86" s="2" t="s">
        <v>136</v>
      </c>
      <c r="B86" s="32" t="s">
        <v>122</v>
      </c>
      <c r="C86" s="3" t="s">
        <v>123</v>
      </c>
      <c r="D86" s="4" t="s">
        <v>59</v>
      </c>
      <c r="E86" s="22">
        <v>1</v>
      </c>
    </row>
    <row r="87" spans="1:8" x14ac:dyDescent="0.25">
      <c r="A87" s="2" t="s">
        <v>136</v>
      </c>
      <c r="B87" s="32" t="s">
        <v>126</v>
      </c>
      <c r="C87" s="3" t="s">
        <v>127</v>
      </c>
      <c r="D87" s="4" t="s">
        <v>59</v>
      </c>
      <c r="E87" s="22">
        <v>1</v>
      </c>
    </row>
    <row r="88" spans="1:8" x14ac:dyDescent="0.25">
      <c r="A88" s="2" t="s">
        <v>136</v>
      </c>
      <c r="B88" s="32" t="s">
        <v>124</v>
      </c>
      <c r="C88" s="3" t="s">
        <v>125</v>
      </c>
      <c r="D88" s="4" t="s">
        <v>59</v>
      </c>
      <c r="E88" s="22">
        <v>1</v>
      </c>
    </row>
    <row r="89" spans="1:8" x14ac:dyDescent="0.25">
      <c r="A89" s="2" t="s">
        <v>136</v>
      </c>
      <c r="B89" s="32" t="s">
        <v>34</v>
      </c>
      <c r="C89" s="3" t="s">
        <v>35</v>
      </c>
      <c r="D89" s="4" t="s">
        <v>51</v>
      </c>
      <c r="E89" s="22">
        <v>6.5</v>
      </c>
    </row>
    <row r="90" spans="1:8" ht="31.5" customHeight="1" x14ac:dyDescent="0.25">
      <c r="A90" s="2" t="s">
        <v>136</v>
      </c>
      <c r="B90" s="32" t="s">
        <v>132</v>
      </c>
      <c r="C90" s="3" t="s">
        <v>133</v>
      </c>
      <c r="D90" s="4" t="s">
        <v>51</v>
      </c>
      <c r="E90" s="22">
        <v>3.6</v>
      </c>
    </row>
    <row r="91" spans="1:8" x14ac:dyDescent="0.25">
      <c r="A91" s="2" t="s">
        <v>136</v>
      </c>
      <c r="B91" s="32" t="s">
        <v>128</v>
      </c>
      <c r="C91" s="3" t="s">
        <v>129</v>
      </c>
      <c r="D91" s="4" t="s">
        <v>59</v>
      </c>
      <c r="E91" s="22">
        <v>1</v>
      </c>
    </row>
    <row r="92" spans="1:8" ht="16.5" customHeight="1" x14ac:dyDescent="0.25">
      <c r="A92" s="2"/>
      <c r="B92" s="34"/>
      <c r="C92" s="3"/>
      <c r="D92" s="4"/>
      <c r="E92" s="22"/>
    </row>
    <row r="93" spans="1:8" x14ac:dyDescent="0.25">
      <c r="A93" s="48"/>
      <c r="B93" s="49"/>
      <c r="C93" s="49"/>
      <c r="D93" s="49"/>
      <c r="E93" s="49"/>
    </row>
    <row r="94" spans="1:8" ht="15.75" customHeight="1" x14ac:dyDescent="0.25">
      <c r="A94" s="21">
        <v>10</v>
      </c>
      <c r="B94" s="46" t="s">
        <v>150</v>
      </c>
      <c r="C94" s="47"/>
      <c r="D94" s="47"/>
      <c r="E94" s="47"/>
    </row>
    <row r="95" spans="1:8" ht="47.25" x14ac:dyDescent="0.25">
      <c r="A95" s="2" t="s">
        <v>153</v>
      </c>
      <c r="B95" s="32" t="s">
        <v>155</v>
      </c>
      <c r="C95" s="3" t="s">
        <v>156</v>
      </c>
      <c r="D95" s="4" t="s">
        <v>157</v>
      </c>
      <c r="E95" s="22">
        <v>1</v>
      </c>
      <c r="F95" s="5"/>
      <c r="G95" s="31"/>
      <c r="H95" s="31"/>
    </row>
    <row r="96" spans="1:8" x14ac:dyDescent="0.25">
      <c r="A96" s="2" t="s">
        <v>153</v>
      </c>
      <c r="B96" s="9">
        <v>101511</v>
      </c>
      <c r="C96" s="40" t="s">
        <v>154</v>
      </c>
      <c r="D96" s="4" t="s">
        <v>158</v>
      </c>
      <c r="E96" s="22">
        <v>1</v>
      </c>
      <c r="F96" s="5"/>
      <c r="G96" s="31"/>
      <c r="H96" s="31"/>
    </row>
    <row r="97" spans="1:5" x14ac:dyDescent="0.25">
      <c r="A97" s="2"/>
      <c r="B97" s="9"/>
      <c r="C97" s="3"/>
      <c r="D97" s="4"/>
      <c r="E97" s="22"/>
    </row>
    <row r="98" spans="1:5" x14ac:dyDescent="0.25">
      <c r="A98" s="49"/>
      <c r="B98" s="49"/>
      <c r="C98" s="49"/>
      <c r="D98" s="49"/>
      <c r="E98" s="49"/>
    </row>
    <row r="99" spans="1:5" ht="15.75" customHeight="1" x14ac:dyDescent="0.25">
      <c r="A99" s="21">
        <v>11</v>
      </c>
      <c r="B99" s="46" t="s">
        <v>121</v>
      </c>
      <c r="C99" s="47"/>
      <c r="D99" s="47"/>
      <c r="E99" s="47"/>
    </row>
    <row r="100" spans="1:5" x14ac:dyDescent="0.25">
      <c r="A100" s="2" t="s">
        <v>136</v>
      </c>
      <c r="B100" s="32" t="s">
        <v>13</v>
      </c>
      <c r="C100" s="3" t="s">
        <v>12</v>
      </c>
      <c r="D100" s="4" t="s">
        <v>49</v>
      </c>
      <c r="E100" s="22">
        <v>72.73</v>
      </c>
    </row>
    <row r="101" spans="1:5" x14ac:dyDescent="0.25">
      <c r="A101" s="2" t="s">
        <v>136</v>
      </c>
      <c r="B101" s="32" t="s">
        <v>52</v>
      </c>
      <c r="C101" s="3" t="s">
        <v>53</v>
      </c>
      <c r="D101" s="4" t="s">
        <v>51</v>
      </c>
      <c r="E101" s="22">
        <v>19.399999999999999</v>
      </c>
    </row>
    <row r="102" spans="1:5" x14ac:dyDescent="0.25">
      <c r="A102" s="2" t="s">
        <v>136</v>
      </c>
      <c r="B102" s="32" t="s">
        <v>40</v>
      </c>
      <c r="C102" s="3" t="s">
        <v>41</v>
      </c>
      <c r="D102" s="4" t="s">
        <v>49</v>
      </c>
      <c r="E102" s="22">
        <v>259.56</v>
      </c>
    </row>
    <row r="103" spans="1:5" x14ac:dyDescent="0.25">
      <c r="A103" s="2" t="s">
        <v>136</v>
      </c>
      <c r="B103" s="32" t="s">
        <v>16</v>
      </c>
      <c r="C103" s="3" t="s">
        <v>17</v>
      </c>
      <c r="D103" s="4" t="s">
        <v>49</v>
      </c>
      <c r="E103" s="22">
        <v>20.52</v>
      </c>
    </row>
    <row r="104" spans="1:5" x14ac:dyDescent="0.25">
      <c r="A104" s="2" t="s">
        <v>136</v>
      </c>
      <c r="B104" s="32" t="s">
        <v>18</v>
      </c>
      <c r="C104" s="3" t="s">
        <v>19</v>
      </c>
      <c r="D104" s="4" t="s">
        <v>49</v>
      </c>
      <c r="E104" s="22">
        <v>24.84</v>
      </c>
    </row>
    <row r="105" spans="1:5" x14ac:dyDescent="0.25">
      <c r="A105" s="2"/>
      <c r="B105" s="9"/>
      <c r="C105" s="3"/>
      <c r="D105" s="4"/>
      <c r="E105" s="22"/>
    </row>
    <row r="106" spans="1:5" x14ac:dyDescent="0.25">
      <c r="A106" s="10"/>
      <c r="B106" s="10"/>
      <c r="C106" s="10"/>
      <c r="D106" s="10"/>
      <c r="E106" s="24"/>
    </row>
    <row r="107" spans="1:5" ht="15.75" customHeight="1" x14ac:dyDescent="0.25">
      <c r="A107" s="21">
        <v>12</v>
      </c>
      <c r="B107" s="46" t="s">
        <v>151</v>
      </c>
      <c r="C107" s="47"/>
      <c r="D107" s="47"/>
      <c r="E107" s="47"/>
    </row>
    <row r="108" spans="1:5" x14ac:dyDescent="0.25">
      <c r="A108" s="2" t="s">
        <v>136</v>
      </c>
      <c r="B108" s="32" t="s">
        <v>134</v>
      </c>
      <c r="C108" s="3" t="s">
        <v>135</v>
      </c>
      <c r="D108" s="4" t="s">
        <v>49</v>
      </c>
      <c r="E108" s="22">
        <v>81.709999999999994</v>
      </c>
    </row>
    <row r="109" spans="1:5" x14ac:dyDescent="0.25">
      <c r="A109" s="2" t="s">
        <v>136</v>
      </c>
      <c r="B109" s="32" t="s">
        <v>57</v>
      </c>
      <c r="C109" s="3" t="s">
        <v>58</v>
      </c>
      <c r="D109" s="4" t="s">
        <v>51</v>
      </c>
      <c r="E109" s="22">
        <v>20.69</v>
      </c>
    </row>
    <row r="110" spans="1:5" x14ac:dyDescent="0.25">
      <c r="A110" s="2"/>
      <c r="B110" s="8"/>
      <c r="C110" s="3"/>
      <c r="D110" s="4"/>
      <c r="E110" s="22"/>
    </row>
    <row r="111" spans="1:5" x14ac:dyDescent="0.25">
      <c r="A111" s="45"/>
      <c r="B111" s="45"/>
      <c r="C111" s="45"/>
      <c r="D111" s="45"/>
      <c r="E111" s="45"/>
    </row>
    <row r="112" spans="1:5" x14ac:dyDescent="0.25">
      <c r="A112" s="11"/>
      <c r="B112" s="12"/>
      <c r="C112" s="13"/>
      <c r="D112" s="10"/>
      <c r="E112" s="25"/>
    </row>
    <row r="113" spans="1:5" x14ac:dyDescent="0.25">
      <c r="A113" s="11"/>
      <c r="B113" s="11"/>
      <c r="C113" s="13"/>
      <c r="D113" s="14"/>
      <c r="E113" s="25"/>
    </row>
    <row r="114" spans="1:5" x14ac:dyDescent="0.25">
      <c r="A114" s="11"/>
      <c r="B114" s="11"/>
      <c r="C114" s="13"/>
      <c r="D114" s="14"/>
      <c r="E114" s="25"/>
    </row>
    <row r="115" spans="1:5" x14ac:dyDescent="0.25">
      <c r="A115" s="42"/>
      <c r="B115" s="42"/>
      <c r="C115" s="42"/>
      <c r="D115" s="42"/>
      <c r="E115" s="42"/>
    </row>
    <row r="116" spans="1:5" ht="36" customHeight="1" x14ac:dyDescent="0.25">
      <c r="A116" s="11"/>
      <c r="B116" s="11"/>
      <c r="C116" s="15"/>
      <c r="D116" s="11"/>
      <c r="E116" s="26"/>
    </row>
    <row r="117" spans="1:5" x14ac:dyDescent="0.25">
      <c r="A117" s="12"/>
      <c r="B117" s="12"/>
      <c r="C117" s="16"/>
      <c r="D117" s="12"/>
      <c r="E117" s="27"/>
    </row>
    <row r="118" spans="1:5" x14ac:dyDescent="0.25">
      <c r="C118" s="1"/>
      <c r="E118" s="28"/>
    </row>
    <row r="119" spans="1:5" x14ac:dyDescent="0.25">
      <c r="A119" s="43"/>
      <c r="B119" s="42"/>
      <c r="C119" s="42"/>
      <c r="D119" s="42"/>
      <c r="E119" s="42"/>
    </row>
    <row r="120" spans="1:5" x14ac:dyDescent="0.25">
      <c r="A120" s="42"/>
      <c r="B120" s="42"/>
      <c r="C120" s="42"/>
      <c r="D120" s="42"/>
      <c r="E120" s="42"/>
    </row>
    <row r="121" spans="1:5" x14ac:dyDescent="0.25">
      <c r="A121" s="44"/>
      <c r="B121" s="44"/>
      <c r="C121" s="44"/>
      <c r="D121" s="44"/>
      <c r="E121" s="44"/>
    </row>
    <row r="122" spans="1:5" x14ac:dyDescent="0.25">
      <c r="A122" s="12"/>
      <c r="B122" s="12"/>
      <c r="C122" s="16"/>
      <c r="D122" s="42"/>
      <c r="E122" s="42"/>
    </row>
    <row r="123" spans="1:5" x14ac:dyDescent="0.25">
      <c r="A123" s="12"/>
      <c r="B123" s="12"/>
      <c r="C123" s="16"/>
      <c r="D123" s="42"/>
      <c r="E123" s="42"/>
    </row>
    <row r="124" spans="1:5" x14ac:dyDescent="0.25">
      <c r="D124" s="41"/>
      <c r="E124" s="41"/>
    </row>
    <row r="125" spans="1:5" x14ac:dyDescent="0.25">
      <c r="E125" s="28"/>
    </row>
  </sheetData>
  <mergeCells count="41">
    <mergeCell ref="B9:E9"/>
    <mergeCell ref="A1:E1"/>
    <mergeCell ref="A2:B2"/>
    <mergeCell ref="C2:E2"/>
    <mergeCell ref="A3:B3"/>
    <mergeCell ref="C3:E3"/>
    <mergeCell ref="A4:B4"/>
    <mergeCell ref="C4:E4"/>
    <mergeCell ref="A5:B5"/>
    <mergeCell ref="C5:E5"/>
    <mergeCell ref="A6:B6"/>
    <mergeCell ref="A7:E7"/>
    <mergeCell ref="C6:E6"/>
    <mergeCell ref="A72:E72"/>
    <mergeCell ref="B28:E28"/>
    <mergeCell ref="A35:E35"/>
    <mergeCell ref="B36:E36"/>
    <mergeCell ref="A43:E43"/>
    <mergeCell ref="B44:E44"/>
    <mergeCell ref="A49:E49"/>
    <mergeCell ref="B50:E50"/>
    <mergeCell ref="A53:E53"/>
    <mergeCell ref="B54:E54"/>
    <mergeCell ref="A61:E61"/>
    <mergeCell ref="B62:E62"/>
    <mergeCell ref="A111:E111"/>
    <mergeCell ref="B73:E73"/>
    <mergeCell ref="A83:E83"/>
    <mergeCell ref="B84:E84"/>
    <mergeCell ref="A93:E93"/>
    <mergeCell ref="B94:E94"/>
    <mergeCell ref="A98:E98"/>
    <mergeCell ref="B99:E99"/>
    <mergeCell ref="B107:E107"/>
    <mergeCell ref="D124:E124"/>
    <mergeCell ref="A115:E115"/>
    <mergeCell ref="A119:E119"/>
    <mergeCell ref="A120:E120"/>
    <mergeCell ref="A121:E121"/>
    <mergeCell ref="D122:E122"/>
    <mergeCell ref="D123:E123"/>
  </mergeCells>
  <conditionalFormatting sqref="B10:B11">
    <cfRule type="expression" dxfId="5" priority="24" stopIfTrue="1">
      <formula>#REF!&lt;6</formula>
    </cfRule>
  </conditionalFormatting>
  <conditionalFormatting sqref="B13:B15 B18:B25">
    <cfRule type="expression" dxfId="4" priority="26" stopIfTrue="1">
      <formula>#REF!&lt;6</formula>
    </cfRule>
  </conditionalFormatting>
  <conditionalFormatting sqref="B29:B33 B45 B47 B51 B58:B59 B63 B74:B81 B95 B109">
    <cfRule type="expression" dxfId="3" priority="70" stopIfTrue="1">
      <formula>#REF!&lt;6</formula>
    </cfRule>
  </conditionalFormatting>
  <conditionalFormatting sqref="B37:B41">
    <cfRule type="expression" dxfId="2" priority="21" stopIfTrue="1">
      <formula>#REF!&lt;6</formula>
    </cfRule>
  </conditionalFormatting>
  <conditionalFormatting sqref="B66:B70">
    <cfRule type="expression" dxfId="1" priority="12" stopIfTrue="1">
      <formula>#REF!&lt;6</formula>
    </cfRule>
  </conditionalFormatting>
  <conditionalFormatting sqref="B85:B91">
    <cfRule type="expression" dxfId="0" priority="7" stopIfTrue="1">
      <formula>#REF!&lt;6</formula>
    </cfRule>
  </conditionalFormatting>
  <pageMargins left="0.59055118110236227" right="0.47244094488188981" top="1.5748031496062993" bottom="0.98425196850393704" header="0.31496062992125984" footer="0.31496062992125984"/>
  <pageSetup paperSize="9" scale="4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38760-E3CA-4C1F-A4FC-7B38EF84B503}">
  <dimension ref="A1:C22"/>
  <sheetViews>
    <sheetView workbookViewId="0">
      <selection activeCell="D25" sqref="D25"/>
    </sheetView>
  </sheetViews>
  <sheetFormatPr defaultRowHeight="15" x14ac:dyDescent="0.25"/>
  <cols>
    <col min="1" max="1" width="6.28515625" bestFit="1" customWidth="1"/>
    <col min="2" max="2" width="40.140625" bestFit="1" customWidth="1"/>
  </cols>
  <sheetData>
    <row r="1" spans="1:3" x14ac:dyDescent="0.25">
      <c r="A1" s="64"/>
      <c r="B1" s="64"/>
      <c r="C1" s="64"/>
    </row>
    <row r="2" spans="1:3" ht="16.5" x14ac:dyDescent="0.25">
      <c r="A2" s="74" t="s">
        <v>159</v>
      </c>
      <c r="B2" s="75"/>
      <c r="C2" s="76"/>
    </row>
    <row r="3" spans="1:3" ht="16.5" x14ac:dyDescent="0.25">
      <c r="A3" s="66" t="s">
        <v>160</v>
      </c>
      <c r="B3" s="66" t="s">
        <v>161</v>
      </c>
      <c r="C3" s="66" t="s">
        <v>162</v>
      </c>
    </row>
    <row r="4" spans="1:3" ht="16.5" x14ac:dyDescent="0.25">
      <c r="A4" s="66" t="s">
        <v>163</v>
      </c>
      <c r="B4" s="66" t="s">
        <v>164</v>
      </c>
      <c r="C4" s="67"/>
    </row>
    <row r="5" spans="1:3" ht="16.5" x14ac:dyDescent="0.25">
      <c r="A5" s="66" t="s">
        <v>165</v>
      </c>
      <c r="B5" s="66" t="s">
        <v>166</v>
      </c>
      <c r="C5" s="67"/>
    </row>
    <row r="6" spans="1:3" ht="16.5" x14ac:dyDescent="0.25">
      <c r="A6" s="66" t="s">
        <v>167</v>
      </c>
      <c r="B6" s="66" t="s">
        <v>168</v>
      </c>
      <c r="C6" s="67"/>
    </row>
    <row r="7" spans="1:3" ht="16.5" x14ac:dyDescent="0.25">
      <c r="A7" s="66" t="s">
        <v>169</v>
      </c>
      <c r="B7" s="66" t="s">
        <v>170</v>
      </c>
      <c r="C7" s="67"/>
    </row>
    <row r="8" spans="1:3" ht="16.5" x14ac:dyDescent="0.25">
      <c r="A8" s="66" t="s">
        <v>171</v>
      </c>
      <c r="B8" s="66" t="s">
        <v>172</v>
      </c>
      <c r="C8" s="67"/>
    </row>
    <row r="9" spans="1:3" ht="16.5" x14ac:dyDescent="0.25">
      <c r="A9" s="66" t="s">
        <v>173</v>
      </c>
      <c r="B9" s="66" t="s">
        <v>174</v>
      </c>
      <c r="C9" s="67"/>
    </row>
    <row r="10" spans="1:3" ht="16.5" x14ac:dyDescent="0.25">
      <c r="A10" s="66"/>
      <c r="B10" s="66" t="s">
        <v>175</v>
      </c>
      <c r="C10" s="67"/>
    </row>
    <row r="11" spans="1:3" ht="16.5" x14ac:dyDescent="0.25">
      <c r="A11" s="66"/>
      <c r="B11" s="66" t="s">
        <v>176</v>
      </c>
      <c r="C11" s="67"/>
    </row>
    <row r="12" spans="1:3" ht="16.5" x14ac:dyDescent="0.25">
      <c r="A12" s="66"/>
      <c r="B12" s="66" t="s">
        <v>177</v>
      </c>
      <c r="C12" s="67"/>
    </row>
    <row r="13" spans="1:3" ht="16.5" x14ac:dyDescent="0.25">
      <c r="A13" s="66"/>
      <c r="B13" s="66" t="s">
        <v>178</v>
      </c>
      <c r="C13" s="67"/>
    </row>
    <row r="14" spans="1:3" ht="16.5" x14ac:dyDescent="0.25">
      <c r="A14" s="72" t="s">
        <v>179</v>
      </c>
      <c r="B14" s="73"/>
      <c r="C14" s="68">
        <f xml:space="preserve"> ((1+C4+C5+C6)*(1+C7)*(1+C8)/(1-C9)) -1</f>
        <v>0</v>
      </c>
    </row>
    <row r="15" spans="1:3" ht="16.5" x14ac:dyDescent="0.25">
      <c r="A15" s="65"/>
      <c r="B15" s="65"/>
      <c r="C15" s="65"/>
    </row>
    <row r="16" spans="1:3" ht="16.5" x14ac:dyDescent="0.25">
      <c r="A16" s="59" t="s">
        <v>180</v>
      </c>
      <c r="B16" s="70"/>
      <c r="C16" s="71"/>
    </row>
    <row r="17" spans="1:3" ht="16.5" x14ac:dyDescent="0.25">
      <c r="A17" s="69" t="s">
        <v>181</v>
      </c>
      <c r="B17" s="63" t="s">
        <v>182</v>
      </c>
      <c r="C17" s="61"/>
    </row>
    <row r="18" spans="1:3" ht="16.5" x14ac:dyDescent="0.25">
      <c r="A18" s="69"/>
      <c r="B18" s="62" t="s">
        <v>183</v>
      </c>
      <c r="C18" s="60"/>
    </row>
    <row r="19" spans="1:3" ht="16.5" x14ac:dyDescent="0.25">
      <c r="A19" s="65"/>
      <c r="B19" s="65"/>
      <c r="C19" s="65"/>
    </row>
    <row r="20" spans="1:3" ht="16.5" x14ac:dyDescent="0.25">
      <c r="A20" s="65"/>
      <c r="B20" s="65"/>
      <c r="C20" s="65"/>
    </row>
    <row r="21" spans="1:3" ht="16.5" x14ac:dyDescent="0.25">
      <c r="A21" s="65"/>
      <c r="B21" s="65"/>
      <c r="C21" s="65"/>
    </row>
    <row r="22" spans="1:3" ht="16.5" x14ac:dyDescent="0.25">
      <c r="A22" s="65"/>
      <c r="B22" s="65"/>
      <c r="C22" s="65"/>
    </row>
  </sheetData>
  <mergeCells count="5">
    <mergeCell ref="A2:C2"/>
    <mergeCell ref="A14:B14"/>
    <mergeCell ref="A16:C16"/>
    <mergeCell ref="B17:C17"/>
    <mergeCell ref="B18:C1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CE18F-1A1D-4C9E-A503-D93122E5630F}">
  <dimension ref="A1:E40"/>
  <sheetViews>
    <sheetView topLeftCell="A16" workbookViewId="0">
      <selection activeCell="K17" sqref="K17"/>
    </sheetView>
  </sheetViews>
  <sheetFormatPr defaultRowHeight="15" x14ac:dyDescent="0.25"/>
  <cols>
    <col min="1" max="1" width="5.5703125" bestFit="1" customWidth="1"/>
    <col min="2" max="2" width="33.42578125" customWidth="1"/>
    <col min="3" max="3" width="7.42578125" bestFit="1" customWidth="1"/>
    <col min="4" max="4" width="22.28515625" bestFit="1" customWidth="1"/>
    <col min="5" max="5" width="28.7109375" customWidth="1"/>
  </cols>
  <sheetData>
    <row r="1" spans="1:5" ht="18" x14ac:dyDescent="0.25">
      <c r="A1" s="77" t="s">
        <v>184</v>
      </c>
      <c r="B1" s="77"/>
      <c r="C1" s="77"/>
      <c r="D1" s="77"/>
      <c r="E1" s="77"/>
    </row>
    <row r="2" spans="1:5" ht="15.75" x14ac:dyDescent="0.25">
      <c r="A2" s="78" t="s">
        <v>185</v>
      </c>
      <c r="B2" s="44"/>
      <c r="C2" s="44"/>
      <c r="D2" s="44"/>
      <c r="E2" s="79"/>
    </row>
    <row r="3" spans="1:5" ht="15.75" x14ac:dyDescent="0.25">
      <c r="A3" s="80" t="s">
        <v>186</v>
      </c>
      <c r="B3" s="44"/>
      <c r="C3" s="44"/>
      <c r="D3" s="44"/>
      <c r="E3" s="79"/>
    </row>
    <row r="4" spans="1:5" ht="15.75" x14ac:dyDescent="0.25">
      <c r="A4" s="80" t="s">
        <v>187</v>
      </c>
      <c r="B4" s="44"/>
      <c r="C4" s="44"/>
      <c r="D4" s="44"/>
      <c r="E4" s="79"/>
    </row>
    <row r="5" spans="1:5" ht="15.75" x14ac:dyDescent="0.25">
      <c r="A5" s="81" t="s">
        <v>188</v>
      </c>
      <c r="B5" s="82"/>
      <c r="C5" s="82"/>
      <c r="D5" s="82"/>
      <c r="E5" s="83"/>
    </row>
    <row r="6" spans="1:5" ht="16.5" thickBot="1" x14ac:dyDescent="0.3">
      <c r="A6" s="84"/>
      <c r="B6" s="85"/>
      <c r="C6" s="86"/>
      <c r="D6" s="86"/>
      <c r="E6" s="87"/>
    </row>
    <row r="7" spans="1:5" ht="15.75" x14ac:dyDescent="0.25">
      <c r="A7" s="88" t="s">
        <v>189</v>
      </c>
      <c r="B7" s="89" t="s">
        <v>190</v>
      </c>
      <c r="C7" s="90" t="s">
        <v>191</v>
      </c>
      <c r="D7" s="91" t="s">
        <v>192</v>
      </c>
      <c r="E7" s="92" t="s">
        <v>192</v>
      </c>
    </row>
    <row r="8" spans="1:5" ht="15.75" x14ac:dyDescent="0.25">
      <c r="A8" s="93">
        <v>1</v>
      </c>
      <c r="B8" s="94" t="e">
        <f>#REF!</f>
        <v>#REF!</v>
      </c>
      <c r="C8" s="95" t="e">
        <f>#REF!</f>
        <v>#REF!</v>
      </c>
      <c r="D8" s="96" t="e">
        <f>C8*D9</f>
        <v>#REF!</v>
      </c>
      <c r="E8" s="97" t="e">
        <f>C8*E9</f>
        <v>#REF!</v>
      </c>
    </row>
    <row r="9" spans="1:5" ht="15.75" x14ac:dyDescent="0.25">
      <c r="A9" s="84"/>
      <c r="B9" s="85"/>
      <c r="C9" s="86"/>
      <c r="D9" s="98">
        <v>1</v>
      </c>
      <c r="E9" s="99"/>
    </row>
    <row r="10" spans="1:5" ht="15.75" x14ac:dyDescent="0.25">
      <c r="A10" s="93">
        <v>2</v>
      </c>
      <c r="B10" s="94" t="e">
        <f>#REF!</f>
        <v>#REF!</v>
      </c>
      <c r="C10" s="95" t="e">
        <f>#REF!</f>
        <v>#REF!</v>
      </c>
      <c r="D10" s="96" t="e">
        <f>C10*D11</f>
        <v>#REF!</v>
      </c>
      <c r="E10" s="97" t="e">
        <f>C10*E11</f>
        <v>#REF!</v>
      </c>
    </row>
    <row r="11" spans="1:5" ht="15.75" x14ac:dyDescent="0.25">
      <c r="A11" s="84"/>
      <c r="B11" s="85"/>
      <c r="C11" s="86"/>
      <c r="D11" s="98">
        <v>1</v>
      </c>
      <c r="E11" s="99"/>
    </row>
    <row r="12" spans="1:5" ht="15.75" x14ac:dyDescent="0.25">
      <c r="A12" s="93">
        <v>3</v>
      </c>
      <c r="B12" s="94" t="e">
        <f>#REF!</f>
        <v>#REF!</v>
      </c>
      <c r="C12" s="95" t="e">
        <f>#REF!</f>
        <v>#REF!</v>
      </c>
      <c r="D12" s="96" t="e">
        <f>C12*D13</f>
        <v>#REF!</v>
      </c>
      <c r="E12" s="97" t="e">
        <f>C12*E13</f>
        <v>#REF!</v>
      </c>
    </row>
    <row r="13" spans="1:5" ht="15.75" x14ac:dyDescent="0.25">
      <c r="A13" s="84"/>
      <c r="B13" s="85"/>
      <c r="C13" s="86"/>
      <c r="D13" s="98">
        <v>1</v>
      </c>
      <c r="E13" s="99"/>
    </row>
    <row r="14" spans="1:5" ht="15.75" x14ac:dyDescent="0.25">
      <c r="A14" s="93">
        <v>4</v>
      </c>
      <c r="B14" s="94" t="e">
        <f>#REF!</f>
        <v>#REF!</v>
      </c>
      <c r="C14" s="95" t="e">
        <f>#REF!</f>
        <v>#REF!</v>
      </c>
      <c r="D14" s="96" t="e">
        <f>C14*D15</f>
        <v>#REF!</v>
      </c>
      <c r="E14" s="97" t="e">
        <f>C14*E15</f>
        <v>#REF!</v>
      </c>
    </row>
    <row r="15" spans="1:5" ht="15.75" x14ac:dyDescent="0.25">
      <c r="A15" s="84"/>
      <c r="B15" s="85"/>
      <c r="C15" s="86"/>
      <c r="D15" s="98">
        <v>1</v>
      </c>
      <c r="E15" s="99"/>
    </row>
    <row r="16" spans="1:5" ht="15.75" x14ac:dyDescent="0.25">
      <c r="A16" s="93">
        <v>5</v>
      </c>
      <c r="B16" s="94" t="e">
        <f>#REF!</f>
        <v>#REF!</v>
      </c>
      <c r="C16" s="95" t="e">
        <f>#REF!</f>
        <v>#REF!</v>
      </c>
      <c r="D16" s="96" t="e">
        <f>C16*D17</f>
        <v>#REF!</v>
      </c>
      <c r="E16" s="97" t="e">
        <f>C16*E17</f>
        <v>#REF!</v>
      </c>
    </row>
    <row r="17" spans="1:5" ht="15.75" x14ac:dyDescent="0.25">
      <c r="A17" s="84"/>
      <c r="B17" s="85"/>
      <c r="C17" s="86"/>
      <c r="D17" s="98">
        <v>1</v>
      </c>
      <c r="E17" s="99"/>
    </row>
    <row r="18" spans="1:5" ht="15.75" x14ac:dyDescent="0.25">
      <c r="A18" s="93">
        <v>6</v>
      </c>
      <c r="B18" s="94" t="e">
        <f>#REF!</f>
        <v>#REF!</v>
      </c>
      <c r="C18" s="95" t="e">
        <f>#REF!</f>
        <v>#REF!</v>
      </c>
      <c r="D18" s="96" t="e">
        <f>C18*D19</f>
        <v>#REF!</v>
      </c>
      <c r="E18" s="97" t="e">
        <f>C18*E19</f>
        <v>#REF!</v>
      </c>
    </row>
    <row r="19" spans="1:5" ht="15.75" x14ac:dyDescent="0.25">
      <c r="A19" s="84"/>
      <c r="B19" s="85"/>
      <c r="C19" s="86"/>
      <c r="D19" s="98">
        <v>0.7</v>
      </c>
      <c r="E19" s="99">
        <v>0.3</v>
      </c>
    </row>
    <row r="20" spans="1:5" ht="15.75" x14ac:dyDescent="0.25">
      <c r="A20" s="93">
        <v>7</v>
      </c>
      <c r="B20" s="94" t="e">
        <f>#REF!</f>
        <v>#REF!</v>
      </c>
      <c r="C20" s="95" t="e">
        <f>#REF!</f>
        <v>#REF!</v>
      </c>
      <c r="D20" s="96" t="e">
        <f>C20*D21</f>
        <v>#REF!</v>
      </c>
      <c r="E20" s="97" t="e">
        <f>C20*E21</f>
        <v>#REF!</v>
      </c>
    </row>
    <row r="21" spans="1:5" ht="15.75" x14ac:dyDescent="0.25">
      <c r="A21" s="84"/>
      <c r="B21" s="85"/>
      <c r="C21" s="86"/>
      <c r="D21" s="98">
        <v>0.5</v>
      </c>
      <c r="E21" s="99">
        <v>0.5</v>
      </c>
    </row>
    <row r="22" spans="1:5" ht="15.75" x14ac:dyDescent="0.25">
      <c r="A22" s="93">
        <v>8</v>
      </c>
      <c r="B22" s="94" t="e">
        <f>#REF!</f>
        <v>#REF!</v>
      </c>
      <c r="C22" s="95" t="e">
        <f>#REF!</f>
        <v>#REF!</v>
      </c>
      <c r="D22" s="96" t="e">
        <f>C22*D23</f>
        <v>#REF!</v>
      </c>
      <c r="E22" s="97" t="e">
        <f>C22*E23</f>
        <v>#REF!</v>
      </c>
    </row>
    <row r="23" spans="1:5" ht="15.75" x14ac:dyDescent="0.25">
      <c r="A23" s="84"/>
      <c r="B23" s="85"/>
      <c r="C23" s="86"/>
      <c r="D23" s="98">
        <v>0.7</v>
      </c>
      <c r="E23" s="99">
        <v>0.3</v>
      </c>
    </row>
    <row r="24" spans="1:5" ht="15.75" x14ac:dyDescent="0.25">
      <c r="A24" s="93">
        <v>9</v>
      </c>
      <c r="B24" s="94" t="e">
        <f>#REF!</f>
        <v>#REF!</v>
      </c>
      <c r="C24" s="95" t="e">
        <f>#REF!</f>
        <v>#REF!</v>
      </c>
      <c r="D24" s="96" t="e">
        <f>C24*D25</f>
        <v>#REF!</v>
      </c>
      <c r="E24" s="97" t="e">
        <f>C24*E25</f>
        <v>#REF!</v>
      </c>
    </row>
    <row r="25" spans="1:5" ht="15.75" x14ac:dyDescent="0.25">
      <c r="A25" s="84"/>
      <c r="B25" s="85"/>
      <c r="C25" s="86"/>
      <c r="D25" s="98">
        <v>1</v>
      </c>
      <c r="E25" s="99"/>
    </row>
    <row r="26" spans="1:5" ht="15.75" x14ac:dyDescent="0.25">
      <c r="A26" s="93">
        <v>10</v>
      </c>
      <c r="B26" s="94" t="e">
        <f>#REF!</f>
        <v>#REF!</v>
      </c>
      <c r="C26" s="95" t="e">
        <f>#REF!</f>
        <v>#REF!</v>
      </c>
      <c r="D26" s="96" t="e">
        <f>C26*D27</f>
        <v>#REF!</v>
      </c>
      <c r="E26" s="97" t="e">
        <f>C26*E27</f>
        <v>#REF!</v>
      </c>
    </row>
    <row r="27" spans="1:5" ht="15.75" x14ac:dyDescent="0.25">
      <c r="A27" s="84"/>
      <c r="B27" s="85"/>
      <c r="C27" s="86"/>
      <c r="D27" s="98">
        <v>1</v>
      </c>
      <c r="E27" s="99"/>
    </row>
    <row r="28" spans="1:5" ht="15.75" x14ac:dyDescent="0.25">
      <c r="A28" s="93">
        <v>11</v>
      </c>
      <c r="B28" s="94" t="e">
        <f>#REF!</f>
        <v>#REF!</v>
      </c>
      <c r="C28" s="95" t="e">
        <f>#REF!</f>
        <v>#REF!</v>
      </c>
      <c r="D28" s="96" t="e">
        <f>C28*D29</f>
        <v>#REF!</v>
      </c>
      <c r="E28" s="97" t="e">
        <f>C28*E29</f>
        <v>#REF!</v>
      </c>
    </row>
    <row r="29" spans="1:5" ht="15.75" x14ac:dyDescent="0.25">
      <c r="A29" s="84"/>
      <c r="B29" s="85"/>
      <c r="C29" s="86"/>
      <c r="D29" s="98"/>
      <c r="E29" s="99">
        <v>1</v>
      </c>
    </row>
    <row r="30" spans="1:5" ht="15.75" x14ac:dyDescent="0.25">
      <c r="A30" s="93">
        <v>12</v>
      </c>
      <c r="B30" s="94" t="e">
        <f>#REF!</f>
        <v>#REF!</v>
      </c>
      <c r="C30" s="95" t="e">
        <f>#REF!</f>
        <v>#REF!</v>
      </c>
      <c r="D30" s="96" t="e">
        <f>C30*D31</f>
        <v>#REF!</v>
      </c>
      <c r="E30" s="97" t="e">
        <f>C30*E31</f>
        <v>#REF!</v>
      </c>
    </row>
    <row r="31" spans="1:5" ht="16.5" thickBot="1" x14ac:dyDescent="0.3">
      <c r="A31" s="84"/>
      <c r="B31" s="85"/>
      <c r="C31" s="86"/>
      <c r="D31" s="100"/>
      <c r="E31" s="101">
        <v>1</v>
      </c>
    </row>
    <row r="32" spans="1:5" ht="15.75" x14ac:dyDescent="0.25">
      <c r="A32" s="84"/>
      <c r="B32" s="85"/>
      <c r="C32" s="86"/>
      <c r="D32" s="102" t="s">
        <v>193</v>
      </c>
      <c r="E32" s="102" t="s">
        <v>193</v>
      </c>
    </row>
    <row r="33" spans="1:5" ht="15.75" x14ac:dyDescent="0.25">
      <c r="A33" s="84"/>
      <c r="B33" s="85"/>
      <c r="C33" s="86"/>
      <c r="D33" s="103" t="e">
        <f>SUM(D8,D10,D12,D14,D16,D18,D20,D22,D26,D28,D30,D24)</f>
        <v>#REF!</v>
      </c>
      <c r="E33" s="103" t="e">
        <f>SUM(E8,E10,E12,E14,E16,E18,E20,E22,E26,E28,E30,E24)</f>
        <v>#REF!</v>
      </c>
    </row>
    <row r="34" spans="1:5" ht="15.75" x14ac:dyDescent="0.25">
      <c r="A34" s="84"/>
      <c r="B34" s="86"/>
      <c r="C34" s="86"/>
      <c r="D34" s="104" t="s">
        <v>194</v>
      </c>
      <c r="E34" s="105" t="e">
        <f>SUM(C8:C30)</f>
        <v>#REF!</v>
      </c>
    </row>
    <row r="35" spans="1:5" ht="15.75" x14ac:dyDescent="0.25">
      <c r="A35" s="106"/>
      <c r="B35" s="42"/>
      <c r="C35" s="42"/>
      <c r="D35" s="42"/>
      <c r="E35" s="107"/>
    </row>
    <row r="36" spans="1:5" ht="15.75" x14ac:dyDescent="0.25">
      <c r="A36" s="84"/>
      <c r="B36" s="85"/>
      <c r="C36" s="86"/>
      <c r="D36" s="86"/>
      <c r="E36" s="108"/>
    </row>
    <row r="37" spans="1:5" ht="15.75" x14ac:dyDescent="0.25">
      <c r="A37" s="78"/>
      <c r="B37" s="109"/>
      <c r="C37" s="109"/>
      <c r="D37" s="109"/>
      <c r="E37" s="110"/>
    </row>
    <row r="38" spans="1:5" ht="15.75" x14ac:dyDescent="0.25">
      <c r="A38" s="111"/>
      <c r="B38" s="112"/>
      <c r="C38" s="112"/>
      <c r="D38" s="112"/>
      <c r="E38" s="113"/>
    </row>
    <row r="39" spans="1:5" ht="15.75" x14ac:dyDescent="0.25">
      <c r="A39" s="111"/>
      <c r="B39" s="112"/>
      <c r="C39" s="112"/>
      <c r="D39" s="112"/>
      <c r="E39" s="113"/>
    </row>
    <row r="40" spans="1:5" ht="15.75" x14ac:dyDescent="0.25">
      <c r="A40" s="114"/>
      <c r="B40" s="115"/>
      <c r="C40" s="116"/>
      <c r="D40" s="116"/>
      <c r="E40" s="117"/>
    </row>
  </sheetData>
  <mergeCells count="7">
    <mergeCell ref="A37:E37"/>
    <mergeCell ref="A1:E1"/>
    <mergeCell ref="A2:E2"/>
    <mergeCell ref="A3:E3"/>
    <mergeCell ref="A4:E4"/>
    <mergeCell ref="A5:E5"/>
    <mergeCell ref="A35:E3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 Planilha da Proposta</vt:lpstr>
      <vt:lpstr>BDI e de encargos sociais</vt:lpstr>
      <vt:lpstr>Cronograma Físico-Financeiro</vt:lpstr>
      <vt:lpstr>' Planilha da Proposta'!Area_de_impressao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DELL</cp:lastModifiedBy>
  <cp:lastPrinted>2023-09-19T10:29:01Z</cp:lastPrinted>
  <dcterms:created xsi:type="dcterms:W3CDTF">2017-03-22T14:59:46Z</dcterms:created>
  <dcterms:modified xsi:type="dcterms:W3CDTF">2023-10-11T20:50:05Z</dcterms:modified>
</cp:coreProperties>
</file>